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-255" windowWidth="7635" windowHeight="12060" firstSheet="1" activeTab="5"/>
  </bookViews>
  <sheets>
    <sheet name="Race Calendar" sheetId="1" r:id="rId1"/>
    <sheet name="M Pts" sheetId="2" r:id="rId2"/>
    <sheet name="M Age Graded" sheetId="3" r:id="rId3"/>
    <sheet name="M Times" sheetId="4" r:id="rId4"/>
    <sheet name="F Pts" sheetId="5" r:id="rId5"/>
    <sheet name="F Age Graded" sheetId="6" r:id="rId6"/>
    <sheet name="F Times" sheetId="7" r:id="rId7"/>
  </sheets>
  <calcPr calcId="145621"/>
</workbook>
</file>

<file path=xl/calcChain.xml><?xml version="1.0" encoding="utf-8"?>
<calcChain xmlns="http://schemas.openxmlformats.org/spreadsheetml/2006/main">
  <c r="BL46" i="6" l="1"/>
  <c r="BZ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AK46" i="6"/>
  <c r="I46" i="6"/>
  <c r="O46" i="6"/>
  <c r="AA46" i="6"/>
  <c r="AF46" i="6"/>
  <c r="BY46" i="6" l="1"/>
  <c r="CW46" i="6"/>
  <c r="C46" i="6" s="1"/>
  <c r="BX46" i="6"/>
  <c r="CA46" i="6" s="1"/>
  <c r="BK4" i="5"/>
  <c r="CF3" i="6"/>
  <c r="BZ53" i="3" l="1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BL53" i="3"/>
  <c r="I53" i="3"/>
  <c r="O53" i="3"/>
  <c r="AA53" i="3"/>
  <c r="AF53" i="3"/>
  <c r="AK53" i="3"/>
  <c r="BX53" i="3" l="1"/>
  <c r="BY53" i="3"/>
  <c r="CW53" i="3"/>
  <c r="C53" i="3" s="1"/>
  <c r="Q25" i="4"/>
  <c r="U25" i="4"/>
  <c r="Y25" i="4"/>
  <c r="AO25" i="4"/>
  <c r="CA53" i="3" l="1"/>
  <c r="H54" i="2"/>
  <c r="N54" i="2"/>
  <c r="V54" i="2"/>
  <c r="BE54" i="2" s="1"/>
  <c r="Z54" i="2"/>
  <c r="AR54" i="2"/>
  <c r="BA54" i="2"/>
  <c r="BC54" i="2"/>
  <c r="BD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CA54" i="2"/>
  <c r="AZ54" i="2" l="1"/>
  <c r="BX54" i="2"/>
  <c r="B54" i="2" s="1"/>
  <c r="AY54" i="2"/>
  <c r="BL45" i="6"/>
  <c r="BZ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I45" i="6"/>
  <c r="O45" i="6"/>
  <c r="AA45" i="6"/>
  <c r="AF45" i="6"/>
  <c r="AK45" i="6"/>
  <c r="BB54" i="2" l="1"/>
  <c r="BY45" i="6"/>
  <c r="BX45" i="6"/>
  <c r="CW45" i="6"/>
  <c r="C45" i="6" s="1"/>
  <c r="BA44" i="5"/>
  <c r="BC44" i="5"/>
  <c r="BD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CA44" i="5"/>
  <c r="BA57" i="5"/>
  <c r="BC57" i="5"/>
  <c r="BD57" i="5"/>
  <c r="BF57" i="5"/>
  <c r="BG57" i="5"/>
  <c r="BH57" i="5"/>
  <c r="BI57" i="5"/>
  <c r="BJ57" i="5"/>
  <c r="BK57" i="5"/>
  <c r="BL57" i="5"/>
  <c r="BM57" i="5"/>
  <c r="BN57" i="5"/>
  <c r="AZ57" i="5" s="1"/>
  <c r="BO57" i="5"/>
  <c r="BP57" i="5"/>
  <c r="BQ57" i="5"/>
  <c r="BR57" i="5"/>
  <c r="BS57" i="5"/>
  <c r="BT57" i="5"/>
  <c r="BU57" i="5"/>
  <c r="BV57" i="5"/>
  <c r="BW57" i="5"/>
  <c r="CA57" i="5"/>
  <c r="BA58" i="5"/>
  <c r="BC58" i="5"/>
  <c r="BD58" i="5"/>
  <c r="BF58" i="5"/>
  <c r="BG58" i="5"/>
  <c r="BH58" i="5"/>
  <c r="BI58" i="5"/>
  <c r="BJ58" i="5"/>
  <c r="BK58" i="5"/>
  <c r="BL58" i="5"/>
  <c r="BM58" i="5"/>
  <c r="BN58" i="5"/>
  <c r="BO58" i="5"/>
  <c r="BP58" i="5"/>
  <c r="BQ58" i="5"/>
  <c r="BR58" i="5"/>
  <c r="BS58" i="5"/>
  <c r="BT58" i="5"/>
  <c r="BU58" i="5"/>
  <c r="BV58" i="5"/>
  <c r="BW58" i="5"/>
  <c r="CA58" i="5"/>
  <c r="AR44" i="5"/>
  <c r="AR57" i="5"/>
  <c r="AR58" i="5"/>
  <c r="H44" i="5"/>
  <c r="N44" i="5"/>
  <c r="V44" i="5"/>
  <c r="BE44" i="5" s="1"/>
  <c r="Z44" i="5"/>
  <c r="H57" i="5"/>
  <c r="N57" i="5"/>
  <c r="V57" i="5"/>
  <c r="BE57" i="5" s="1"/>
  <c r="Z57" i="5"/>
  <c r="H58" i="5"/>
  <c r="N58" i="5"/>
  <c r="V58" i="5"/>
  <c r="BE58" i="5" s="1"/>
  <c r="Z58" i="5"/>
  <c r="CA45" i="6" l="1"/>
  <c r="BX58" i="5"/>
  <c r="B58" i="5" s="1"/>
  <c r="BX57" i="5"/>
  <c r="B57" i="5" s="1"/>
  <c r="AZ44" i="5"/>
  <c r="AY58" i="5"/>
  <c r="AZ58" i="5"/>
  <c r="AY44" i="5"/>
  <c r="AY57" i="5"/>
  <c r="BB57" i="5" s="1"/>
  <c r="BX44" i="5"/>
  <c r="B44" i="5" s="1"/>
  <c r="BZ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BZ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BZ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BL44" i="3"/>
  <c r="BL59" i="3"/>
  <c r="BL51" i="3"/>
  <c r="I44" i="3"/>
  <c r="O44" i="3"/>
  <c r="AA44" i="3"/>
  <c r="AF44" i="3"/>
  <c r="AK44" i="3"/>
  <c r="I59" i="3"/>
  <c r="O59" i="3"/>
  <c r="AA59" i="3"/>
  <c r="AF59" i="3"/>
  <c r="AK59" i="3"/>
  <c r="I51" i="3"/>
  <c r="O51" i="3"/>
  <c r="AA51" i="3"/>
  <c r="AF51" i="3"/>
  <c r="AK51" i="3"/>
  <c r="BB58" i="5" l="1"/>
  <c r="BB44" i="5"/>
  <c r="BY59" i="3"/>
  <c r="CW59" i="3"/>
  <c r="C59" i="3" s="1"/>
  <c r="BX51" i="3"/>
  <c r="BY44" i="3"/>
  <c r="BX44" i="3"/>
  <c r="CW51" i="3"/>
  <c r="C51" i="3" s="1"/>
  <c r="BY51" i="3"/>
  <c r="BX59" i="3"/>
  <c r="CW44" i="3"/>
  <c r="C44" i="3" s="1"/>
  <c r="Q33" i="4"/>
  <c r="U33" i="4"/>
  <c r="Y33" i="4"/>
  <c r="AO33" i="4"/>
  <c r="Q16" i="4"/>
  <c r="U16" i="4"/>
  <c r="Y16" i="4"/>
  <c r="AO16" i="4"/>
  <c r="Q7" i="4"/>
  <c r="U7" i="4"/>
  <c r="Y7" i="4"/>
  <c r="AO7" i="4"/>
  <c r="BK62" i="2"/>
  <c r="H57" i="2"/>
  <c r="N57" i="2"/>
  <c r="V57" i="2"/>
  <c r="BE57" i="2" s="1"/>
  <c r="Z57" i="2"/>
  <c r="AR57" i="2"/>
  <c r="BA57" i="2"/>
  <c r="BC57" i="2"/>
  <c r="BD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CA57" i="2"/>
  <c r="H44" i="2"/>
  <c r="N44" i="2"/>
  <c r="V44" i="2"/>
  <c r="BE44" i="2" s="1"/>
  <c r="Z44" i="2"/>
  <c r="AR44" i="2"/>
  <c r="BA44" i="2"/>
  <c r="BC44" i="2"/>
  <c r="BD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CA44" i="2"/>
  <c r="BA51" i="2"/>
  <c r="BC51" i="2"/>
  <c r="BD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CA51" i="2"/>
  <c r="AR51" i="2"/>
  <c r="H51" i="2"/>
  <c r="N51" i="2"/>
  <c r="V51" i="2"/>
  <c r="BE51" i="2" s="1"/>
  <c r="Z51" i="2"/>
  <c r="AZ57" i="2" l="1"/>
  <c r="CA44" i="3"/>
  <c r="CA51" i="3"/>
  <c r="CA59" i="3"/>
  <c r="AZ44" i="2"/>
  <c r="AZ51" i="2"/>
  <c r="BX51" i="2"/>
  <c r="B51" i="2" s="1"/>
  <c r="AY44" i="2"/>
  <c r="AY51" i="2"/>
  <c r="BX44" i="2"/>
  <c r="BX57" i="2"/>
  <c r="AY57" i="2"/>
  <c r="I62" i="3"/>
  <c r="O62" i="3"/>
  <c r="AA62" i="3"/>
  <c r="AF62" i="3"/>
  <c r="AK62" i="3"/>
  <c r="BL62" i="3"/>
  <c r="BZ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BB57" i="2" l="1"/>
  <c r="B57" i="2" s="1"/>
  <c r="BB44" i="2"/>
  <c r="B44" i="2" s="1"/>
  <c r="BB51" i="2"/>
  <c r="BY62" i="3"/>
  <c r="BX62" i="3"/>
  <c r="CW62" i="3"/>
  <c r="C62" i="3" s="1"/>
  <c r="H61" i="2"/>
  <c r="N61" i="2"/>
  <c r="V61" i="2"/>
  <c r="BE61" i="2" s="1"/>
  <c r="Z61" i="2"/>
  <c r="AR61" i="2"/>
  <c r="BA61" i="2"/>
  <c r="BC61" i="2"/>
  <c r="BD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CA61" i="2"/>
  <c r="Q63" i="4"/>
  <c r="U63" i="4"/>
  <c r="Y63" i="4"/>
  <c r="AO63" i="4"/>
  <c r="CA62" i="3" l="1"/>
  <c r="AZ61" i="2"/>
  <c r="BX61" i="2"/>
  <c r="B61" i="2" s="1"/>
  <c r="AY61" i="2"/>
  <c r="BB61" i="2" l="1"/>
  <c r="I52" i="3"/>
  <c r="O52" i="3"/>
  <c r="AA52" i="3"/>
  <c r="AF52" i="3"/>
  <c r="AK52" i="3"/>
  <c r="BL52" i="3"/>
  <c r="BZ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I48" i="3"/>
  <c r="O48" i="3"/>
  <c r="AA48" i="3"/>
  <c r="AF48" i="3"/>
  <c r="AK48" i="3"/>
  <c r="BL48" i="3"/>
  <c r="BZ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BY48" i="3" l="1"/>
  <c r="BX48" i="3"/>
  <c r="CW48" i="3"/>
  <c r="C48" i="3" s="1"/>
  <c r="BY52" i="3"/>
  <c r="BX52" i="3"/>
  <c r="CW52" i="3"/>
  <c r="C52" i="3" s="1"/>
  <c r="AO64" i="4"/>
  <c r="AO65" i="4"/>
  <c r="Q64" i="4"/>
  <c r="U64" i="4"/>
  <c r="Y64" i="4"/>
  <c r="Q65" i="4"/>
  <c r="U65" i="4"/>
  <c r="Y65" i="4"/>
  <c r="CA48" i="3" l="1"/>
  <c r="CA52" i="3"/>
  <c r="H52" i="2"/>
  <c r="N52" i="2"/>
  <c r="V52" i="2"/>
  <c r="BE52" i="2" s="1"/>
  <c r="Z52" i="2"/>
  <c r="BA52" i="2"/>
  <c r="BC52" i="2"/>
  <c r="BD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CA52" i="2"/>
  <c r="H50" i="2"/>
  <c r="N50" i="2"/>
  <c r="V50" i="2"/>
  <c r="BE50" i="2" s="1"/>
  <c r="Z50" i="2"/>
  <c r="BA50" i="2"/>
  <c r="BC50" i="2"/>
  <c r="BD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CA50" i="2"/>
  <c r="AZ50" i="2" l="1"/>
  <c r="AZ52" i="2"/>
  <c r="BX52" i="2"/>
  <c r="B52" i="2" s="1"/>
  <c r="AY52" i="2"/>
  <c r="AY50" i="2"/>
  <c r="BX50" i="2"/>
  <c r="B50" i="2" s="1"/>
  <c r="I56" i="6"/>
  <c r="O56" i="6"/>
  <c r="AA56" i="6"/>
  <c r="AF56" i="6"/>
  <c r="AK56" i="6"/>
  <c r="BL56" i="6"/>
  <c r="BZ56" i="6"/>
  <c r="CB56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BB50" i="2" l="1"/>
  <c r="BB52" i="2"/>
  <c r="BX56" i="6"/>
  <c r="BY56" i="6"/>
  <c r="CW56" i="6"/>
  <c r="C56" i="6" s="1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BZ64" i="3"/>
  <c r="BL64" i="3"/>
  <c r="AK64" i="3"/>
  <c r="AF64" i="3"/>
  <c r="AA64" i="3"/>
  <c r="O64" i="3"/>
  <c r="I64" i="3"/>
  <c r="I35" i="3"/>
  <c r="O35" i="3"/>
  <c r="AA35" i="3"/>
  <c r="AF35" i="3"/>
  <c r="AK35" i="3"/>
  <c r="BL35" i="3"/>
  <c r="BZ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A56" i="6" l="1"/>
  <c r="BX35" i="3"/>
  <c r="BY64" i="3"/>
  <c r="BY35" i="3"/>
  <c r="CW64" i="3"/>
  <c r="C64" i="3" s="1"/>
  <c r="CW35" i="3"/>
  <c r="C35" i="3" s="1"/>
  <c r="BX64" i="3"/>
  <c r="CV53" i="6"/>
  <c r="CU53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D53" i="6"/>
  <c r="CC53" i="6"/>
  <c r="CB53" i="6"/>
  <c r="BZ53" i="6"/>
  <c r="BL53" i="6"/>
  <c r="AK53" i="6"/>
  <c r="AF53" i="6"/>
  <c r="AA53" i="6"/>
  <c r="O53" i="6"/>
  <c r="I53" i="6"/>
  <c r="CV50" i="6"/>
  <c r="CU50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CB50" i="6"/>
  <c r="BZ50" i="6"/>
  <c r="BL50" i="6"/>
  <c r="AK50" i="6"/>
  <c r="AF50" i="6"/>
  <c r="AA50" i="6"/>
  <c r="O50" i="6"/>
  <c r="I50" i="6"/>
  <c r="CV36" i="6"/>
  <c r="CU36" i="6"/>
  <c r="CT36" i="6"/>
  <c r="CS36" i="6"/>
  <c r="CR36" i="6"/>
  <c r="CQ36" i="6"/>
  <c r="CP36" i="6"/>
  <c r="CO36" i="6"/>
  <c r="CN36" i="6"/>
  <c r="CM36" i="6"/>
  <c r="CL36" i="6"/>
  <c r="CK36" i="6"/>
  <c r="CJ36" i="6"/>
  <c r="CI36" i="6"/>
  <c r="CH36" i="6"/>
  <c r="CG36" i="6"/>
  <c r="CF36" i="6"/>
  <c r="CE36" i="6"/>
  <c r="CD36" i="6"/>
  <c r="CC36" i="6"/>
  <c r="CB36" i="6"/>
  <c r="BZ36" i="6"/>
  <c r="BL36" i="6"/>
  <c r="AK36" i="6"/>
  <c r="AF36" i="6"/>
  <c r="AA36" i="6"/>
  <c r="O36" i="6"/>
  <c r="I36" i="6"/>
  <c r="CA64" i="3" l="1"/>
  <c r="CA35" i="3"/>
  <c r="BX36" i="6"/>
  <c r="CW36" i="6"/>
  <c r="C36" i="6" s="1"/>
  <c r="BY36" i="6"/>
  <c r="CW53" i="6"/>
  <c r="C53" i="6" s="1"/>
  <c r="BY53" i="6"/>
  <c r="BY50" i="6"/>
  <c r="CW50" i="6"/>
  <c r="C50" i="6" s="1"/>
  <c r="BX50" i="6"/>
  <c r="BX53" i="6"/>
  <c r="Q48" i="4"/>
  <c r="U48" i="4"/>
  <c r="Y48" i="4"/>
  <c r="AO48" i="4"/>
  <c r="H62" i="2"/>
  <c r="N62" i="2"/>
  <c r="V62" i="2"/>
  <c r="BE62" i="2" s="1"/>
  <c r="Z62" i="2"/>
  <c r="AR62" i="2"/>
  <c r="BA62" i="2"/>
  <c r="BC62" i="2"/>
  <c r="BD62" i="2"/>
  <c r="BF62" i="2"/>
  <c r="BG62" i="2"/>
  <c r="BH62" i="2"/>
  <c r="BI62" i="2"/>
  <c r="BJ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CA62" i="2"/>
  <c r="CA36" i="6" l="1"/>
  <c r="CA53" i="6"/>
  <c r="CA50" i="6"/>
  <c r="AZ62" i="2"/>
  <c r="BX62" i="2"/>
  <c r="B62" i="2" s="1"/>
  <c r="AY62" i="2"/>
  <c r="Z58" i="2"/>
  <c r="Z43" i="2"/>
  <c r="H58" i="2"/>
  <c r="N58" i="2"/>
  <c r="V58" i="2"/>
  <c r="BE58" i="2" s="1"/>
  <c r="AR58" i="2"/>
  <c r="BA58" i="2"/>
  <c r="BC58" i="2"/>
  <c r="BD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CA58" i="2"/>
  <c r="H43" i="2"/>
  <c r="N43" i="2"/>
  <c r="V43" i="2"/>
  <c r="BE43" i="2" s="1"/>
  <c r="AR43" i="2"/>
  <c r="BA43" i="2"/>
  <c r="BC43" i="2"/>
  <c r="BD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CA43" i="2"/>
  <c r="I60" i="3"/>
  <c r="O60" i="3"/>
  <c r="AA60" i="3"/>
  <c r="AF60" i="3"/>
  <c r="AK60" i="3"/>
  <c r="BL60" i="3"/>
  <c r="BZ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I42" i="3"/>
  <c r="O42" i="3"/>
  <c r="AA42" i="3"/>
  <c r="AF42" i="3"/>
  <c r="AK42" i="3"/>
  <c r="BL42" i="3"/>
  <c r="BZ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Q44" i="4"/>
  <c r="U44" i="4"/>
  <c r="Y44" i="4"/>
  <c r="AO44" i="4"/>
  <c r="Q18" i="4"/>
  <c r="U18" i="4"/>
  <c r="Y18" i="4"/>
  <c r="AO18" i="4"/>
  <c r="BB62" i="2" l="1"/>
  <c r="BX42" i="3"/>
  <c r="BY42" i="3"/>
  <c r="CW60" i="3"/>
  <c r="C60" i="3" s="1"/>
  <c r="BY60" i="3"/>
  <c r="BX60" i="3"/>
  <c r="AZ58" i="2"/>
  <c r="AZ43" i="2"/>
  <c r="BX43" i="2"/>
  <c r="B43" i="2" s="1"/>
  <c r="BX58" i="2"/>
  <c r="B58" i="2" s="1"/>
  <c r="AY43" i="2"/>
  <c r="AY58" i="2"/>
  <c r="CW42" i="3"/>
  <c r="C42" i="3" s="1"/>
  <c r="H53" i="5"/>
  <c r="N53" i="5"/>
  <c r="V53" i="5"/>
  <c r="BE53" i="5" s="1"/>
  <c r="Z53" i="5"/>
  <c r="AR53" i="5"/>
  <c r="BA53" i="5"/>
  <c r="BC53" i="5"/>
  <c r="BD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CA53" i="5"/>
  <c r="H36" i="5"/>
  <c r="N36" i="5"/>
  <c r="V36" i="5"/>
  <c r="BE36" i="5" s="1"/>
  <c r="Z36" i="5"/>
  <c r="AR36" i="5"/>
  <c r="BA36" i="5"/>
  <c r="BC36" i="5"/>
  <c r="BD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CA36" i="5"/>
  <c r="Z23" i="5"/>
  <c r="H23" i="5"/>
  <c r="N23" i="5"/>
  <c r="V23" i="5"/>
  <c r="BE23" i="5" s="1"/>
  <c r="AR23" i="5"/>
  <c r="BA23" i="5"/>
  <c r="BC23" i="5"/>
  <c r="BD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U23" i="5"/>
  <c r="BV23" i="5"/>
  <c r="BW23" i="5"/>
  <c r="CA23" i="5"/>
  <c r="H43" i="5"/>
  <c r="N43" i="5"/>
  <c r="V43" i="5"/>
  <c r="BE43" i="5" s="1"/>
  <c r="Z43" i="5"/>
  <c r="AR43" i="5"/>
  <c r="BA43" i="5"/>
  <c r="BC43" i="5"/>
  <c r="BD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CA43" i="5"/>
  <c r="H37" i="5"/>
  <c r="N37" i="5"/>
  <c r="V37" i="5"/>
  <c r="BE37" i="5" s="1"/>
  <c r="Z37" i="5"/>
  <c r="AR37" i="5"/>
  <c r="BA37" i="5"/>
  <c r="BC37" i="5"/>
  <c r="BD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CA37" i="5"/>
  <c r="H48" i="5"/>
  <c r="N48" i="5"/>
  <c r="V48" i="5"/>
  <c r="BE48" i="5" s="1"/>
  <c r="Z48" i="5"/>
  <c r="AR48" i="5"/>
  <c r="BA48" i="5"/>
  <c r="BC48" i="5"/>
  <c r="BD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CA48" i="5"/>
  <c r="CA42" i="3" l="1"/>
  <c r="CA60" i="3"/>
  <c r="BB43" i="2"/>
  <c r="AZ23" i="5"/>
  <c r="AZ53" i="5"/>
  <c r="AZ43" i="5"/>
  <c r="AY43" i="5"/>
  <c r="BB43" i="5" s="1"/>
  <c r="AZ37" i="5"/>
  <c r="AZ48" i="5"/>
  <c r="AZ36" i="5"/>
  <c r="BB58" i="2"/>
  <c r="AY53" i="5"/>
  <c r="AY48" i="5"/>
  <c r="BX48" i="5"/>
  <c r="B48" i="5" s="1"/>
  <c r="BX53" i="5"/>
  <c r="B53" i="5" s="1"/>
  <c r="AY36" i="5"/>
  <c r="BX36" i="5"/>
  <c r="B36" i="5" s="1"/>
  <c r="AY23" i="5"/>
  <c r="BX23" i="5"/>
  <c r="B23" i="5" s="1"/>
  <c r="BX43" i="5"/>
  <c r="B43" i="5" s="1"/>
  <c r="BX37" i="5"/>
  <c r="B37" i="5" s="1"/>
  <c r="AY37" i="5"/>
  <c r="BH12" i="2"/>
  <c r="BB53" i="5" l="1"/>
  <c r="BB23" i="5"/>
  <c r="BB48" i="5"/>
  <c r="BB36" i="5"/>
  <c r="BB37" i="5"/>
  <c r="Q66" i="4"/>
  <c r="Y66" i="4"/>
  <c r="U66" i="4"/>
  <c r="I56" i="3"/>
  <c r="O56" i="3"/>
  <c r="AA56" i="3"/>
  <c r="AF56" i="3"/>
  <c r="AK56" i="3"/>
  <c r="BL56" i="3"/>
  <c r="BZ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H60" i="2"/>
  <c r="N60" i="2"/>
  <c r="V60" i="2"/>
  <c r="BE60" i="2" s="1"/>
  <c r="Z60" i="2"/>
  <c r="AR60" i="2"/>
  <c r="BA60" i="2"/>
  <c r="BC60" i="2"/>
  <c r="BD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CA60" i="2"/>
  <c r="H49" i="2"/>
  <c r="N49" i="2"/>
  <c r="V49" i="2"/>
  <c r="BE49" i="2" s="1"/>
  <c r="Z49" i="2"/>
  <c r="AR49" i="2"/>
  <c r="BA49" i="2"/>
  <c r="BC49" i="2"/>
  <c r="BD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CA49" i="2"/>
  <c r="H66" i="2"/>
  <c r="N66" i="2"/>
  <c r="V66" i="2"/>
  <c r="BE66" i="2" s="1"/>
  <c r="Z66" i="2"/>
  <c r="AR66" i="2"/>
  <c r="BA66" i="2"/>
  <c r="BC66" i="2"/>
  <c r="BD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CA66" i="2"/>
  <c r="H55" i="2"/>
  <c r="N55" i="2"/>
  <c r="V55" i="2"/>
  <c r="BE55" i="2" s="1"/>
  <c r="Z55" i="2"/>
  <c r="AR55" i="2"/>
  <c r="BA55" i="2"/>
  <c r="BC55" i="2"/>
  <c r="BD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CA55" i="2"/>
  <c r="BL66" i="3"/>
  <c r="I66" i="3"/>
  <c r="O66" i="3"/>
  <c r="AA66" i="3"/>
  <c r="AF66" i="3"/>
  <c r="AK66" i="3"/>
  <c r="BZ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H65" i="2"/>
  <c r="N65" i="2"/>
  <c r="V65" i="2"/>
  <c r="BE65" i="2" s="1"/>
  <c r="Z65" i="2"/>
  <c r="AR65" i="2"/>
  <c r="BA65" i="2"/>
  <c r="BC65" i="2"/>
  <c r="BD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CA65" i="2"/>
  <c r="BY66" i="3" l="1"/>
  <c r="BY56" i="3"/>
  <c r="CW56" i="3"/>
  <c r="C56" i="3" s="1"/>
  <c r="BX55" i="2"/>
  <c r="B55" i="2" s="1"/>
  <c r="AZ66" i="2"/>
  <c r="AZ49" i="2"/>
  <c r="AZ65" i="2"/>
  <c r="AY55" i="2"/>
  <c r="BX49" i="2"/>
  <c r="B49" i="2" s="1"/>
  <c r="AY49" i="2"/>
  <c r="AY60" i="2"/>
  <c r="AZ55" i="2"/>
  <c r="AZ60" i="2"/>
  <c r="BX56" i="3"/>
  <c r="AY66" i="2"/>
  <c r="BX60" i="2"/>
  <c r="B60" i="2" s="1"/>
  <c r="BX66" i="2"/>
  <c r="BX66" i="3"/>
  <c r="CW66" i="3"/>
  <c r="C66" i="3" s="1"/>
  <c r="BX65" i="2"/>
  <c r="AY65" i="2"/>
  <c r="CA66" i="3" l="1"/>
  <c r="BB66" i="2"/>
  <c r="B66" i="2" s="1"/>
  <c r="BB55" i="2"/>
  <c r="CA56" i="3"/>
  <c r="BB49" i="2"/>
  <c r="BB60" i="2"/>
  <c r="BB65" i="2"/>
  <c r="B65" i="2" s="1"/>
  <c r="I46" i="3" l="1"/>
  <c r="O46" i="3"/>
  <c r="AA46" i="3"/>
  <c r="AF46" i="3"/>
  <c r="AK46" i="3"/>
  <c r="BL46" i="3"/>
  <c r="BZ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BX46" i="3" l="1"/>
  <c r="BY46" i="3"/>
  <c r="CW46" i="3"/>
  <c r="C46" i="3" s="1"/>
  <c r="CA9" i="2"/>
  <c r="BW9" i="2"/>
  <c r="BV9" i="2"/>
  <c r="BU9" i="2"/>
  <c r="BS9" i="2"/>
  <c r="BR9" i="2"/>
  <c r="BQ9" i="2"/>
  <c r="BO9" i="2"/>
  <c r="BN9" i="2"/>
  <c r="BM9" i="2"/>
  <c r="BL9" i="2"/>
  <c r="BJ9" i="2"/>
  <c r="BI9" i="2"/>
  <c r="BH9" i="2"/>
  <c r="BF9" i="2"/>
  <c r="BC9" i="2"/>
  <c r="BA9" i="2"/>
  <c r="AR9" i="2"/>
  <c r="Z9" i="2"/>
  <c r="V9" i="2"/>
  <c r="BE9" i="2" s="1"/>
  <c r="N9" i="2"/>
  <c r="H9" i="2"/>
  <c r="CA46" i="3" l="1"/>
  <c r="AZ9" i="2"/>
  <c r="BX9" i="2"/>
  <c r="B9" i="2" s="1"/>
  <c r="AY9" i="2"/>
  <c r="Q57" i="4"/>
  <c r="Y57" i="4"/>
  <c r="U57" i="4"/>
  <c r="AO57" i="4"/>
  <c r="BB9" i="2" l="1"/>
  <c r="U15" i="4"/>
  <c r="Q15" i="4"/>
  <c r="Y15" i="4"/>
  <c r="AO15" i="4"/>
  <c r="AO66" i="4" l="1"/>
  <c r="I44" i="6"/>
  <c r="O44" i="6"/>
  <c r="AA44" i="6"/>
  <c r="AF44" i="6"/>
  <c r="AK44" i="6"/>
  <c r="BL44" i="6"/>
  <c r="BZ44" i="6"/>
  <c r="CB44" i="6"/>
  <c r="CC44" i="6"/>
  <c r="CD44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BY44" i="6" l="1"/>
  <c r="BX44" i="6"/>
  <c r="CW44" i="6"/>
  <c r="C44" i="6" s="1"/>
  <c r="I65" i="3"/>
  <c r="O65" i="3"/>
  <c r="AA65" i="3"/>
  <c r="AF65" i="3"/>
  <c r="AK65" i="3"/>
  <c r="BL65" i="3"/>
  <c r="BZ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A44" i="6" l="1"/>
  <c r="BX65" i="3"/>
  <c r="CW65" i="3"/>
  <c r="C65" i="3" s="1"/>
  <c r="BY65" i="3"/>
  <c r="BL20" i="6"/>
  <c r="BL35" i="6"/>
  <c r="BL13" i="6"/>
  <c r="BL8" i="6"/>
  <c r="BL15" i="6"/>
  <c r="BL30" i="6"/>
  <c r="BL54" i="6"/>
  <c r="BL9" i="6"/>
  <c r="BL21" i="6"/>
  <c r="BL31" i="6"/>
  <c r="BL42" i="6"/>
  <c r="BL29" i="6"/>
  <c r="BL47" i="6"/>
  <c r="BL6" i="6"/>
  <c r="BL3" i="6"/>
  <c r="BL24" i="6"/>
  <c r="BL5" i="6"/>
  <c r="BL11" i="6"/>
  <c r="BL14" i="6"/>
  <c r="BL55" i="6"/>
  <c r="BL33" i="6"/>
  <c r="BL48" i="6"/>
  <c r="BL17" i="6"/>
  <c r="BL10" i="6"/>
  <c r="BL38" i="6"/>
  <c r="BL26" i="6"/>
  <c r="BL32" i="6"/>
  <c r="BL22" i="6"/>
  <c r="BL19" i="6"/>
  <c r="BL41" i="6"/>
  <c r="BL28" i="6"/>
  <c r="BL25" i="6"/>
  <c r="BL39" i="6"/>
  <c r="BL4" i="6"/>
  <c r="BL40" i="6"/>
  <c r="BL12" i="6"/>
  <c r="BL16" i="6"/>
  <c r="BL7" i="6"/>
  <c r="BL18" i="6"/>
  <c r="BL37" i="6"/>
  <c r="BL43" i="6"/>
  <c r="BL23" i="6"/>
  <c r="BL52" i="6"/>
  <c r="BL27" i="6"/>
  <c r="BL34" i="6"/>
  <c r="BL51" i="6"/>
  <c r="BL57" i="6"/>
  <c r="BL49" i="6"/>
  <c r="BL57" i="3"/>
  <c r="BL15" i="3"/>
  <c r="BL40" i="3"/>
  <c r="BL28" i="3"/>
  <c r="BL6" i="3"/>
  <c r="BL24" i="3"/>
  <c r="BL37" i="3"/>
  <c r="BL16" i="3"/>
  <c r="BL4" i="3"/>
  <c r="BL29" i="3"/>
  <c r="BL58" i="3"/>
  <c r="BL54" i="3"/>
  <c r="BL21" i="3"/>
  <c r="BL20" i="3"/>
  <c r="BL32" i="3"/>
  <c r="BL18" i="3"/>
  <c r="BL25" i="3"/>
  <c r="BL41" i="3"/>
  <c r="BL8" i="3"/>
  <c r="BL43" i="3"/>
  <c r="BL63" i="3"/>
  <c r="BL33" i="3"/>
  <c r="BL9" i="3"/>
  <c r="BL5" i="3"/>
  <c r="BL55" i="3"/>
  <c r="BL11" i="3"/>
  <c r="BL13" i="3"/>
  <c r="BL34" i="3"/>
  <c r="BL27" i="3"/>
  <c r="BL17" i="3"/>
  <c r="BL49" i="3"/>
  <c r="BL30" i="3"/>
  <c r="BL14" i="3"/>
  <c r="BL50" i="3"/>
  <c r="BL61" i="3"/>
  <c r="BL47" i="3"/>
  <c r="BL22" i="3"/>
  <c r="BL7" i="3"/>
  <c r="BL31" i="3"/>
  <c r="BL12" i="3"/>
  <c r="BL19" i="3"/>
  <c r="BL26" i="3"/>
  <c r="BL39" i="3"/>
  <c r="BL10" i="3"/>
  <c r="BL36" i="3"/>
  <c r="BL38" i="3"/>
  <c r="BL23" i="3"/>
  <c r="BL45" i="3"/>
  <c r="BL3" i="3"/>
  <c r="I58" i="3"/>
  <c r="O58" i="3"/>
  <c r="AA58" i="3"/>
  <c r="AF58" i="3"/>
  <c r="AK58" i="3"/>
  <c r="BZ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A65" i="3" l="1"/>
  <c r="BY58" i="3"/>
  <c r="BX58" i="3"/>
  <c r="CW58" i="3"/>
  <c r="C58" i="3" s="1"/>
  <c r="CA58" i="3" l="1"/>
  <c r="CA30" i="2"/>
  <c r="CA27" i="2"/>
  <c r="CA37" i="2"/>
  <c r="CA41" i="2"/>
  <c r="CA36" i="2"/>
  <c r="CA40" i="2"/>
  <c r="CA29" i="2"/>
  <c r="CA47" i="2"/>
  <c r="CA53" i="2"/>
  <c r="CA42" i="2"/>
  <c r="CA26" i="2"/>
  <c r="CA45" i="2"/>
  <c r="CA28" i="2"/>
  <c r="CA39" i="2"/>
  <c r="CA38" i="2"/>
  <c r="CA48" i="2"/>
  <c r="CA64" i="2"/>
  <c r="CA59" i="2"/>
  <c r="CA46" i="2"/>
  <c r="CA56" i="2"/>
  <c r="CA63" i="2"/>
  <c r="CA19" i="2"/>
  <c r="CA32" i="2"/>
  <c r="CA35" i="2"/>
  <c r="CA31" i="2"/>
  <c r="CA34" i="2"/>
  <c r="CA12" i="5" l="1"/>
  <c r="CA6" i="5"/>
  <c r="CA3" i="5"/>
  <c r="CA4" i="5"/>
  <c r="CA17" i="5"/>
  <c r="CA7" i="5"/>
  <c r="CA9" i="5"/>
  <c r="CA5" i="5"/>
  <c r="CA27" i="5"/>
  <c r="CA30" i="5"/>
  <c r="CA21" i="5"/>
  <c r="CA8" i="5"/>
  <c r="CA10" i="5"/>
  <c r="CA14" i="5"/>
  <c r="CA13" i="5"/>
  <c r="CA11" i="5"/>
  <c r="CA16" i="5"/>
  <c r="CA19" i="5"/>
  <c r="CA29" i="5"/>
  <c r="CA31" i="5"/>
  <c r="CA33" i="5"/>
  <c r="CA20" i="5"/>
  <c r="CA25" i="5"/>
  <c r="CA35" i="5"/>
  <c r="CA26" i="5"/>
  <c r="CA34" i="5"/>
  <c r="CA39" i="5"/>
  <c r="CA41" i="5"/>
  <c r="CA18" i="5"/>
  <c r="CA28" i="5"/>
  <c r="CA46" i="5"/>
  <c r="CA52" i="5"/>
  <c r="CA40" i="5"/>
  <c r="CA56" i="5"/>
  <c r="CA49" i="5"/>
  <c r="CA42" i="5"/>
  <c r="CA47" i="5"/>
  <c r="CA51" i="5"/>
  <c r="CA24" i="5"/>
  <c r="CA50" i="5"/>
  <c r="CA22" i="5"/>
  <c r="CA32" i="5"/>
  <c r="CA38" i="5"/>
  <c r="CA54" i="5"/>
  <c r="CA55" i="5"/>
  <c r="CA45" i="5"/>
  <c r="CA59" i="5"/>
  <c r="CA15" i="5"/>
  <c r="CA24" i="2"/>
  <c r="CA25" i="2"/>
  <c r="CA16" i="2"/>
  <c r="CA14" i="2"/>
  <c r="CA21" i="2"/>
  <c r="CA33" i="2"/>
  <c r="CA22" i="2"/>
  <c r="CA17" i="2"/>
  <c r="CA23" i="2"/>
  <c r="CA13" i="2"/>
  <c r="CA11" i="2"/>
  <c r="CA8" i="2"/>
  <c r="CA18" i="2"/>
  <c r="CA10" i="2" l="1"/>
  <c r="CA3" i="2"/>
  <c r="CA6" i="2"/>
  <c r="CA4" i="2"/>
  <c r="CA7" i="2"/>
  <c r="CA12" i="2"/>
  <c r="CA15" i="2"/>
  <c r="CA20" i="2"/>
  <c r="CA5" i="2"/>
  <c r="BC3" i="2" l="1"/>
  <c r="BD3" i="2"/>
  <c r="V3" i="2"/>
  <c r="BE3" i="2" s="1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A3" i="2"/>
  <c r="BC10" i="2"/>
  <c r="V10" i="2"/>
  <c r="BE10" i="2" s="1"/>
  <c r="BF10" i="2"/>
  <c r="BH10" i="2"/>
  <c r="BI10" i="2"/>
  <c r="BJ10" i="2"/>
  <c r="BL10" i="2"/>
  <c r="BM10" i="2"/>
  <c r="BN10" i="2"/>
  <c r="BO10" i="2"/>
  <c r="BQ10" i="2"/>
  <c r="BR10" i="2"/>
  <c r="BS10" i="2"/>
  <c r="BT10" i="2"/>
  <c r="BU10" i="2"/>
  <c r="BV10" i="2"/>
  <c r="BW10" i="2"/>
  <c r="BA10" i="2"/>
  <c r="BC6" i="2"/>
  <c r="BD6" i="2"/>
  <c r="V6" i="2"/>
  <c r="BE6" i="2" s="1"/>
  <c r="BF6" i="2"/>
  <c r="BG6" i="2"/>
  <c r="BH6" i="2"/>
  <c r="BI6" i="2"/>
  <c r="BJ6" i="2"/>
  <c r="BL6" i="2"/>
  <c r="BM6" i="2"/>
  <c r="BN6" i="2"/>
  <c r="BO6" i="2"/>
  <c r="BP6" i="2"/>
  <c r="BQ6" i="2"/>
  <c r="BR6" i="2"/>
  <c r="BS6" i="2"/>
  <c r="BT6" i="2"/>
  <c r="BU6" i="2"/>
  <c r="BV6" i="2"/>
  <c r="BW6" i="2"/>
  <c r="BA6" i="2"/>
  <c r="BC4" i="2"/>
  <c r="V4" i="2"/>
  <c r="BE4" i="2" s="1"/>
  <c r="BF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A4" i="2"/>
  <c r="BC8" i="2"/>
  <c r="BD8" i="2"/>
  <c r="V8" i="2"/>
  <c r="BE8" i="2" s="1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A8" i="2"/>
  <c r="BC7" i="2"/>
  <c r="BD7" i="2"/>
  <c r="V7" i="2"/>
  <c r="BE7" i="2" s="1"/>
  <c r="BF7" i="2"/>
  <c r="BH7" i="2"/>
  <c r="BI7" i="2"/>
  <c r="BJ7" i="2"/>
  <c r="BL7" i="2"/>
  <c r="BM7" i="2"/>
  <c r="BN7" i="2"/>
  <c r="BO7" i="2"/>
  <c r="BQ7" i="2"/>
  <c r="BR7" i="2"/>
  <c r="BS7" i="2"/>
  <c r="BT7" i="2"/>
  <c r="BU7" i="2"/>
  <c r="BV7" i="2"/>
  <c r="BW7" i="2"/>
  <c r="BA7" i="2"/>
  <c r="BC12" i="2"/>
  <c r="BD12" i="2"/>
  <c r="V12" i="2"/>
  <c r="BE12" i="2" s="1"/>
  <c r="BF12" i="2"/>
  <c r="BG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A12" i="2"/>
  <c r="BC11" i="2"/>
  <c r="BD11" i="2"/>
  <c r="V11" i="2"/>
  <c r="BE11" i="2" s="1"/>
  <c r="BF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A11" i="2"/>
  <c r="BC16" i="2"/>
  <c r="BD16" i="2"/>
  <c r="V16" i="2"/>
  <c r="BE16" i="2" s="1"/>
  <c r="BF16" i="2"/>
  <c r="BG16" i="2"/>
  <c r="BH16" i="2"/>
  <c r="BI16" i="2"/>
  <c r="BJ16" i="2"/>
  <c r="BL16" i="2"/>
  <c r="BM16" i="2"/>
  <c r="BN16" i="2"/>
  <c r="BO16" i="2"/>
  <c r="BQ16" i="2"/>
  <c r="BR16" i="2"/>
  <c r="BS16" i="2"/>
  <c r="BT16" i="2"/>
  <c r="BU16" i="2"/>
  <c r="BV16" i="2"/>
  <c r="BW16" i="2"/>
  <c r="BA16" i="2"/>
  <c r="BC17" i="2"/>
  <c r="BD17" i="2"/>
  <c r="V17" i="2"/>
  <c r="BE17" i="2" s="1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A17" i="2"/>
  <c r="BC13" i="2"/>
  <c r="BD13" i="2"/>
  <c r="V13" i="2"/>
  <c r="BE13" i="2" s="1"/>
  <c r="BF13" i="2"/>
  <c r="BG13" i="2"/>
  <c r="BI13" i="2"/>
  <c r="BJ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A13" i="2"/>
  <c r="BC15" i="2"/>
  <c r="BD15" i="2"/>
  <c r="V15" i="2"/>
  <c r="BE15" i="2" s="1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A15" i="2"/>
  <c r="BC20" i="2"/>
  <c r="BD20" i="2"/>
  <c r="V20" i="2"/>
  <c r="BE20" i="2" s="1"/>
  <c r="BF20" i="2"/>
  <c r="BG20" i="2"/>
  <c r="BH20" i="2"/>
  <c r="BI20" i="2"/>
  <c r="BJ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A20" i="2"/>
  <c r="BC23" i="2"/>
  <c r="BD23" i="2"/>
  <c r="V23" i="2"/>
  <c r="BE23" i="2" s="1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A23" i="2"/>
  <c r="BC18" i="2"/>
  <c r="BD18" i="2"/>
  <c r="V18" i="2"/>
  <c r="BE18" i="2" s="1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A18" i="2"/>
  <c r="BC34" i="2"/>
  <c r="BD34" i="2"/>
  <c r="V34" i="2"/>
  <c r="BE34" i="2" s="1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A34" i="2"/>
  <c r="BC31" i="2"/>
  <c r="BD31" i="2"/>
  <c r="V31" i="2"/>
  <c r="BE31" i="2" s="1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A31" i="2"/>
  <c r="BC22" i="2"/>
  <c r="BD22" i="2"/>
  <c r="V22" i="2"/>
  <c r="BE22" i="2" s="1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A22" i="2"/>
  <c r="BC35" i="2"/>
  <c r="BD35" i="2"/>
  <c r="V35" i="2"/>
  <c r="BE35" i="2" s="1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A35" i="2"/>
  <c r="BC21" i="2"/>
  <c r="BD21" i="2"/>
  <c r="V21" i="2"/>
  <c r="BE21" i="2" s="1"/>
  <c r="BF21" i="2"/>
  <c r="BG21" i="2"/>
  <c r="BH21" i="2"/>
  <c r="BI21" i="2"/>
  <c r="BJ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A21" i="2"/>
  <c r="BC32" i="2"/>
  <c r="BD32" i="2"/>
  <c r="V32" i="2"/>
  <c r="BE32" i="2" s="1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A32" i="2"/>
  <c r="BC25" i="2"/>
  <c r="BD25" i="2"/>
  <c r="V25" i="2"/>
  <c r="BE25" i="2" s="1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A25" i="2"/>
  <c r="BC24" i="2"/>
  <c r="BD24" i="2"/>
  <c r="V24" i="2"/>
  <c r="BE24" i="2" s="1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A24" i="2"/>
  <c r="BC27" i="2"/>
  <c r="BD27" i="2"/>
  <c r="V27" i="2"/>
  <c r="BE27" i="2" s="1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A27" i="2"/>
  <c r="BC19" i="2"/>
  <c r="BD19" i="2"/>
  <c r="V19" i="2"/>
  <c r="BE19" i="2" s="1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A19" i="2"/>
  <c r="BC41" i="2"/>
  <c r="BD41" i="2"/>
  <c r="V41" i="2"/>
  <c r="BE41" i="2" s="1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A41" i="2"/>
  <c r="BC36" i="2"/>
  <c r="BD36" i="2"/>
  <c r="V36" i="2"/>
  <c r="BE36" i="2" s="1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A36" i="2"/>
  <c r="BC37" i="2"/>
  <c r="BD37" i="2"/>
  <c r="V37" i="2"/>
  <c r="BE37" i="2" s="1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A37" i="2"/>
  <c r="BC47" i="2"/>
  <c r="BD47" i="2"/>
  <c r="V47" i="2"/>
  <c r="BE47" i="2" s="1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A47" i="2"/>
  <c r="BC29" i="2"/>
  <c r="BD29" i="2"/>
  <c r="V29" i="2"/>
  <c r="BE29" i="2" s="1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A29" i="2"/>
  <c r="BC53" i="2"/>
  <c r="BD53" i="2"/>
  <c r="V53" i="2"/>
  <c r="BE53" i="2" s="1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A53" i="2"/>
  <c r="BC42" i="2"/>
  <c r="BD42" i="2"/>
  <c r="V42" i="2"/>
  <c r="BE42" i="2" s="1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A42" i="2"/>
  <c r="BC33" i="2"/>
  <c r="BD33" i="2"/>
  <c r="V33" i="2"/>
  <c r="BE33" i="2" s="1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A33" i="2"/>
  <c r="BC14" i="2"/>
  <c r="BD14" i="2"/>
  <c r="V14" i="2"/>
  <c r="BE14" i="2" s="1"/>
  <c r="BF14" i="2"/>
  <c r="BG14" i="2"/>
  <c r="BH14" i="2"/>
  <c r="BI14" i="2"/>
  <c r="BJ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A14" i="2"/>
  <c r="BC30" i="2"/>
  <c r="BD30" i="2"/>
  <c r="V30" i="2"/>
  <c r="BE30" i="2" s="1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A30" i="2"/>
  <c r="BC40" i="2"/>
  <c r="BD40" i="2"/>
  <c r="V40" i="2"/>
  <c r="BE40" i="2" s="1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A40" i="2"/>
  <c r="BC39" i="2"/>
  <c r="BD39" i="2"/>
  <c r="V39" i="2"/>
  <c r="BE39" i="2" s="1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A39" i="2"/>
  <c r="BC48" i="2"/>
  <c r="BD48" i="2"/>
  <c r="V48" i="2"/>
  <c r="BE48" i="2" s="1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A48" i="2"/>
  <c r="BC64" i="2"/>
  <c r="BD64" i="2"/>
  <c r="V64" i="2"/>
  <c r="BE64" i="2" s="1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A64" i="2"/>
  <c r="BC59" i="2"/>
  <c r="BD59" i="2"/>
  <c r="V59" i="2"/>
  <c r="BE59" i="2" s="1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A59" i="2"/>
  <c r="BC5" i="2"/>
  <c r="BD5" i="2"/>
  <c r="V5" i="2"/>
  <c r="BE5" i="2" s="1"/>
  <c r="BF5" i="2"/>
  <c r="BI5" i="2"/>
  <c r="BJ5" i="2"/>
  <c r="BM5" i="2"/>
  <c r="BN5" i="2"/>
  <c r="BO5" i="2"/>
  <c r="BR5" i="2"/>
  <c r="BS5" i="2"/>
  <c r="BU5" i="2"/>
  <c r="BV5" i="2"/>
  <c r="BW5" i="2"/>
  <c r="BA5" i="2"/>
  <c r="AK11" i="6"/>
  <c r="AK3" i="6"/>
  <c r="AK6" i="6"/>
  <c r="AK8" i="6"/>
  <c r="AK14" i="6"/>
  <c r="AK7" i="6"/>
  <c r="AK5" i="6"/>
  <c r="AK13" i="6"/>
  <c r="AK10" i="6"/>
  <c r="AK9" i="6"/>
  <c r="AK17" i="6"/>
  <c r="AK19" i="6"/>
  <c r="AK22" i="6"/>
  <c r="AK24" i="6"/>
  <c r="AK18" i="6"/>
  <c r="AK33" i="6"/>
  <c r="AK15" i="6"/>
  <c r="AK21" i="6"/>
  <c r="AK35" i="6"/>
  <c r="AK32" i="6"/>
  <c r="AK30" i="6"/>
  <c r="AK29" i="6"/>
  <c r="AK16" i="6"/>
  <c r="AK26" i="6"/>
  <c r="AK12" i="6"/>
  <c r="AK41" i="6"/>
  <c r="AK42" i="6"/>
  <c r="AK20" i="6"/>
  <c r="AK48" i="6"/>
  <c r="AK38" i="6"/>
  <c r="AK28" i="6"/>
  <c r="AK31" i="6"/>
  <c r="AK55" i="6"/>
  <c r="AK49" i="6"/>
  <c r="AK40" i="6"/>
  <c r="AK39" i="6"/>
  <c r="AK54" i="6"/>
  <c r="AK47" i="6"/>
  <c r="AK25" i="6"/>
  <c r="AK37" i="6"/>
  <c r="AK43" i="6"/>
  <c r="AK23" i="6"/>
  <c r="AK52" i="6"/>
  <c r="AK27" i="6"/>
  <c r="AK34" i="6"/>
  <c r="AK51" i="6"/>
  <c r="AK57" i="6"/>
  <c r="AK4" i="6"/>
  <c r="Y29" i="4"/>
  <c r="Y6" i="4"/>
  <c r="Y36" i="4"/>
  <c r="Y9" i="4"/>
  <c r="Y5" i="4"/>
  <c r="Y10" i="4"/>
  <c r="Y22" i="4"/>
  <c r="Y21" i="4"/>
  <c r="Y54" i="4"/>
  <c r="Y45" i="4"/>
  <c r="Y50" i="4"/>
  <c r="Y19" i="4"/>
  <c r="Y24" i="4"/>
  <c r="Y27" i="4"/>
  <c r="Y30" i="4"/>
  <c r="Y35" i="4"/>
  <c r="Y4" i="4"/>
  <c r="Y31" i="4"/>
  <c r="Y23" i="4"/>
  <c r="Y14" i="4"/>
  <c r="Y28" i="4"/>
  <c r="Y17" i="4"/>
  <c r="Y38" i="4"/>
  <c r="Y56" i="4"/>
  <c r="Y12" i="4"/>
  <c r="Y11" i="4"/>
  <c r="Y43" i="4"/>
  <c r="Y39" i="4"/>
  <c r="Y42" i="4"/>
  <c r="Y62" i="4"/>
  <c r="Y3" i="4"/>
  <c r="Y37" i="4"/>
  <c r="Y32" i="4"/>
  <c r="Y40" i="4"/>
  <c r="Y41" i="4"/>
  <c r="Y52" i="4"/>
  <c r="Y51" i="4"/>
  <c r="Y46" i="4"/>
  <c r="Y20" i="4"/>
  <c r="Y13" i="4"/>
  <c r="Y55" i="4"/>
  <c r="Y58" i="4"/>
  <c r="Y8" i="4"/>
  <c r="Y26" i="4"/>
  <c r="Y49" i="4"/>
  <c r="Y53" i="4"/>
  <c r="Y59" i="4"/>
  <c r="Y47" i="4"/>
  <c r="Y60" i="4"/>
  <c r="Y61" i="4"/>
  <c r="Y34" i="4"/>
  <c r="Y43" i="7"/>
  <c r="Y9" i="7"/>
  <c r="Y8" i="7"/>
  <c r="Y44" i="7"/>
  <c r="Y15" i="7"/>
  <c r="Y5" i="7"/>
  <c r="Y38" i="7"/>
  <c r="Y7" i="7"/>
  <c r="Y39" i="7"/>
  <c r="Y19" i="7"/>
  <c r="Y45" i="7"/>
  <c r="Y37" i="7"/>
  <c r="Y12" i="7"/>
  <c r="Y35" i="7"/>
  <c r="Y52" i="7"/>
  <c r="Y36" i="7"/>
  <c r="Y55" i="7"/>
  <c r="Y29" i="7"/>
  <c r="Y27" i="7"/>
  <c r="Y4" i="7"/>
  <c r="Y17" i="7"/>
  <c r="Y46" i="7"/>
  <c r="Y42" i="7"/>
  <c r="Y14" i="7"/>
  <c r="Y16" i="7"/>
  <c r="Y47" i="7"/>
  <c r="Y32" i="7"/>
  <c r="Y48" i="7"/>
  <c r="Y34" i="7"/>
  <c r="Y31" i="7"/>
  <c r="Y50" i="7"/>
  <c r="Y3" i="7"/>
  <c r="Y10" i="7"/>
  <c r="Y51" i="7"/>
  <c r="Y22" i="7"/>
  <c r="Y54" i="7"/>
  <c r="Y6" i="7"/>
  <c r="Y26" i="7"/>
  <c r="Y21" i="7"/>
  <c r="Y13" i="7"/>
  <c r="Y23" i="7"/>
  <c r="Y18" i="7"/>
  <c r="Y24" i="7"/>
  <c r="Y30" i="7"/>
  <c r="Y41" i="7"/>
  <c r="Y33" i="7"/>
  <c r="Y40" i="7"/>
  <c r="Y28" i="7"/>
  <c r="Y49" i="7"/>
  <c r="Y25" i="7"/>
  <c r="Y20" i="7"/>
  <c r="Y56" i="7"/>
  <c r="Y11" i="7"/>
  <c r="Y57" i="7"/>
  <c r="Y58" i="7"/>
  <c r="Y59" i="7"/>
  <c r="Y53" i="7"/>
  <c r="AK5" i="3"/>
  <c r="AK4" i="3"/>
  <c r="AK3" i="3"/>
  <c r="AK7" i="3"/>
  <c r="AK9" i="3"/>
  <c r="AK8" i="3"/>
  <c r="AK10" i="3"/>
  <c r="AK11" i="3"/>
  <c r="AK12" i="3"/>
  <c r="AK15" i="3"/>
  <c r="AK17" i="3"/>
  <c r="AK18" i="3"/>
  <c r="AK13" i="3"/>
  <c r="AK16" i="3"/>
  <c r="AK24" i="3"/>
  <c r="AK33" i="3"/>
  <c r="AK36" i="3"/>
  <c r="AK32" i="3"/>
  <c r="AK19" i="3"/>
  <c r="AK20" i="3"/>
  <c r="AK31" i="3"/>
  <c r="AK25" i="3"/>
  <c r="AK22" i="3"/>
  <c r="AK26" i="3"/>
  <c r="AK23" i="3"/>
  <c r="AK21" i="3"/>
  <c r="AK43" i="3"/>
  <c r="AK40" i="3"/>
  <c r="AK49" i="3"/>
  <c r="AK27" i="3"/>
  <c r="AK41" i="3"/>
  <c r="AK28" i="3"/>
  <c r="AK34" i="3"/>
  <c r="AK14" i="3"/>
  <c r="AK39" i="3"/>
  <c r="AK54" i="3"/>
  <c r="AK37" i="3"/>
  <c r="AK50" i="3"/>
  <c r="AK63" i="3"/>
  <c r="AK57" i="3"/>
  <c r="AK45" i="3"/>
  <c r="AK38" i="3"/>
  <c r="AK29" i="3"/>
  <c r="AK30" i="3"/>
  <c r="AK61" i="3"/>
  <c r="AK47" i="3"/>
  <c r="AK55" i="3"/>
  <c r="AK6" i="3"/>
  <c r="CB4" i="3"/>
  <c r="CC4" i="3"/>
  <c r="CD4" i="3"/>
  <c r="CE4" i="3"/>
  <c r="CF4" i="3"/>
  <c r="CG4" i="3"/>
  <c r="CH4" i="3"/>
  <c r="CI4" i="3"/>
  <c r="CK4" i="3"/>
  <c r="CL4" i="3"/>
  <c r="CM4" i="3"/>
  <c r="CN4" i="3"/>
  <c r="CO4" i="3"/>
  <c r="CP4" i="3"/>
  <c r="CQ4" i="3"/>
  <c r="CR4" i="3"/>
  <c r="CS4" i="3"/>
  <c r="CT4" i="3"/>
  <c r="CU4" i="3"/>
  <c r="CV4" i="3"/>
  <c r="BZ4" i="3"/>
  <c r="CB3" i="3"/>
  <c r="CD3" i="3"/>
  <c r="CE3" i="3"/>
  <c r="CG3" i="3"/>
  <c r="CH3" i="3"/>
  <c r="CI3" i="3"/>
  <c r="CJ3" i="3"/>
  <c r="CL3" i="3"/>
  <c r="CM3" i="3"/>
  <c r="CN3" i="3"/>
  <c r="CO3" i="3"/>
  <c r="CP3" i="3"/>
  <c r="CQ3" i="3"/>
  <c r="CR3" i="3"/>
  <c r="CT3" i="3"/>
  <c r="CU3" i="3"/>
  <c r="BZ3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BZ7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BZ9" i="3"/>
  <c r="CB8" i="3"/>
  <c r="CD8" i="3"/>
  <c r="CE8" i="3"/>
  <c r="CF8" i="3"/>
  <c r="CH8" i="3"/>
  <c r="CI8" i="3"/>
  <c r="CK8" i="3"/>
  <c r="CL8" i="3"/>
  <c r="CM8" i="3"/>
  <c r="CN8" i="3"/>
  <c r="CO8" i="3"/>
  <c r="CP8" i="3"/>
  <c r="CQ8" i="3"/>
  <c r="CR8" i="3"/>
  <c r="CS8" i="3"/>
  <c r="CT8" i="3"/>
  <c r="CU8" i="3"/>
  <c r="CV8" i="3"/>
  <c r="BZ8" i="3"/>
  <c r="CB10" i="3"/>
  <c r="CC10" i="3"/>
  <c r="CD10" i="3"/>
  <c r="CE10" i="3"/>
  <c r="CG10" i="3"/>
  <c r="CH10" i="3"/>
  <c r="CI10" i="3"/>
  <c r="CK10" i="3"/>
  <c r="CL10" i="3"/>
  <c r="CM10" i="3"/>
  <c r="CN10" i="3"/>
  <c r="CP10" i="3"/>
  <c r="CQ10" i="3"/>
  <c r="CR10" i="3"/>
  <c r="CS10" i="3"/>
  <c r="CT10" i="3"/>
  <c r="CU10" i="3"/>
  <c r="CV10" i="3"/>
  <c r="BZ10" i="3"/>
  <c r="CB11" i="3"/>
  <c r="CC11" i="3"/>
  <c r="CD11" i="3"/>
  <c r="CE11" i="3"/>
  <c r="CF11" i="3"/>
  <c r="CG11" i="3"/>
  <c r="CH11" i="3"/>
  <c r="CI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BZ11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BZ12" i="3"/>
  <c r="CB15" i="3"/>
  <c r="CC15" i="3"/>
  <c r="CD15" i="3"/>
  <c r="CE15" i="3"/>
  <c r="CF15" i="3"/>
  <c r="CG15" i="3"/>
  <c r="CH15" i="3"/>
  <c r="CI15" i="3"/>
  <c r="CK15" i="3"/>
  <c r="CL15" i="3"/>
  <c r="CM15" i="3"/>
  <c r="CN15" i="3"/>
  <c r="CP15" i="3"/>
  <c r="CQ15" i="3"/>
  <c r="CR15" i="3"/>
  <c r="CS15" i="3"/>
  <c r="CT15" i="3"/>
  <c r="CU15" i="3"/>
  <c r="CV15" i="3"/>
  <c r="BZ15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BZ17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BZ18" i="3"/>
  <c r="CB13" i="3"/>
  <c r="CC13" i="3"/>
  <c r="CD13" i="3"/>
  <c r="CE13" i="3"/>
  <c r="CF13" i="3"/>
  <c r="CG13" i="3"/>
  <c r="CH13" i="3"/>
  <c r="CI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BZ13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BZ16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BZ24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BZ33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BZ36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BZ32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BZ19" i="3"/>
  <c r="CB20" i="3"/>
  <c r="CC20" i="3"/>
  <c r="CD20" i="3"/>
  <c r="CE20" i="3"/>
  <c r="CF20" i="3"/>
  <c r="CG20" i="3"/>
  <c r="CH20" i="3"/>
  <c r="CI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BZ20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BZ31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BZ25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BZ22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BZ26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BZ23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BZ21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BZ43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BZ40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BZ49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BZ27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BZ41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BZ28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BZ34" i="3"/>
  <c r="CB14" i="3"/>
  <c r="CC14" i="3"/>
  <c r="CD14" i="3"/>
  <c r="CE14" i="3"/>
  <c r="CF14" i="3"/>
  <c r="CG14" i="3"/>
  <c r="CH14" i="3"/>
  <c r="CI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BZ14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BZ39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BZ54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BZ37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BZ50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BZ63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BZ57" i="3"/>
  <c r="CB6" i="3"/>
  <c r="CC6" i="3"/>
  <c r="CD6" i="3"/>
  <c r="CE6" i="3"/>
  <c r="CG6" i="3"/>
  <c r="CH6" i="3"/>
  <c r="CI6" i="3"/>
  <c r="CK6" i="3"/>
  <c r="CL6" i="3"/>
  <c r="CM6" i="3"/>
  <c r="CN6" i="3"/>
  <c r="CP6" i="3"/>
  <c r="CR6" i="3"/>
  <c r="CS6" i="3"/>
  <c r="CT6" i="3"/>
  <c r="CU6" i="3"/>
  <c r="CV6" i="3"/>
  <c r="BZ6" i="3"/>
  <c r="CB5" i="3"/>
  <c r="CC5" i="3"/>
  <c r="CD5" i="3"/>
  <c r="CE5" i="3"/>
  <c r="CH5" i="3"/>
  <c r="CI5" i="3"/>
  <c r="CL5" i="3"/>
  <c r="CM5" i="3"/>
  <c r="CN5" i="3"/>
  <c r="CQ5" i="3"/>
  <c r="CR5" i="3"/>
  <c r="CT5" i="3"/>
  <c r="CU5" i="3"/>
  <c r="CV5" i="3"/>
  <c r="BZ5" i="3"/>
  <c r="O36" i="3"/>
  <c r="O5" i="3"/>
  <c r="BZ14" i="6"/>
  <c r="BZ11" i="6"/>
  <c r="BZ3" i="6"/>
  <c r="BZ6" i="6"/>
  <c r="BZ8" i="6"/>
  <c r="BZ13" i="6"/>
  <c r="BZ5" i="6"/>
  <c r="BZ10" i="6"/>
  <c r="BZ24" i="6"/>
  <c r="BZ18" i="6"/>
  <c r="BZ33" i="6"/>
  <c r="BZ35" i="6"/>
  <c r="BZ22" i="6"/>
  <c r="BZ16" i="6"/>
  <c r="BZ9" i="6"/>
  <c r="BZ41" i="6"/>
  <c r="BZ42" i="6"/>
  <c r="BZ21" i="6"/>
  <c r="BZ19" i="6"/>
  <c r="BZ30" i="6"/>
  <c r="BZ7" i="6"/>
  <c r="BZ32" i="6"/>
  <c r="BZ49" i="6"/>
  <c r="BZ40" i="6"/>
  <c r="BZ20" i="6"/>
  <c r="BZ15" i="6"/>
  <c r="BZ31" i="6"/>
  <c r="BZ29" i="6"/>
  <c r="BZ55" i="6"/>
  <c r="BZ48" i="6"/>
  <c r="BZ17" i="6"/>
  <c r="BZ38" i="6"/>
  <c r="BZ26" i="6"/>
  <c r="BZ28" i="6"/>
  <c r="BZ12" i="6"/>
  <c r="BZ39" i="6"/>
  <c r="BZ54" i="6"/>
  <c r="BZ47" i="6"/>
  <c r="BZ25" i="6"/>
  <c r="BZ37" i="6"/>
  <c r="BZ43" i="6"/>
  <c r="BZ23" i="6"/>
  <c r="BZ52" i="6"/>
  <c r="BZ27" i="6"/>
  <c r="BZ34" i="6"/>
  <c r="BZ51" i="6"/>
  <c r="BZ57" i="6"/>
  <c r="BZ4" i="6"/>
  <c r="BZ45" i="3"/>
  <c r="BZ38" i="3"/>
  <c r="BZ29" i="3"/>
  <c r="BZ30" i="3"/>
  <c r="BZ61" i="3"/>
  <c r="BZ47" i="3"/>
  <c r="BZ55" i="3"/>
  <c r="V13" i="5"/>
  <c r="BE13" i="5" s="1"/>
  <c r="V8" i="5"/>
  <c r="BE8" i="5" s="1"/>
  <c r="V6" i="5"/>
  <c r="BE6" i="5" s="1"/>
  <c r="V4" i="5"/>
  <c r="BE4" i="5" s="1"/>
  <c r="V20" i="5"/>
  <c r="BE20" i="5" s="1"/>
  <c r="V5" i="5"/>
  <c r="BE5" i="5" s="1"/>
  <c r="V10" i="5"/>
  <c r="BE10" i="5" s="1"/>
  <c r="V14" i="5"/>
  <c r="BE14" i="5" s="1"/>
  <c r="V33" i="5"/>
  <c r="BE33" i="5" s="1"/>
  <c r="V11" i="5"/>
  <c r="BE11" i="5" s="1"/>
  <c r="V3" i="5"/>
  <c r="BE3" i="5" s="1"/>
  <c r="V21" i="5"/>
  <c r="BE21" i="5" s="1"/>
  <c r="V9" i="5"/>
  <c r="BE9" i="5" s="1"/>
  <c r="V46" i="5"/>
  <c r="BE46" i="5" s="1"/>
  <c r="V34" i="5"/>
  <c r="BE34" i="5" s="1"/>
  <c r="V25" i="5"/>
  <c r="BE25" i="5" s="1"/>
  <c r="V19" i="5"/>
  <c r="BE19" i="5" s="1"/>
  <c r="V17" i="5"/>
  <c r="BE17" i="5" s="1"/>
  <c r="V18" i="5"/>
  <c r="BE18" i="5" s="1"/>
  <c r="V29" i="5"/>
  <c r="BE29" i="5" s="1"/>
  <c r="V7" i="5"/>
  <c r="BE7" i="5" s="1"/>
  <c r="V39" i="5"/>
  <c r="BE39" i="5" s="1"/>
  <c r="V49" i="5"/>
  <c r="BE49" i="5" s="1"/>
  <c r="V42" i="5"/>
  <c r="BE42" i="5" s="1"/>
  <c r="V31" i="5"/>
  <c r="BE31" i="5" s="1"/>
  <c r="V15" i="5"/>
  <c r="BE15" i="5" s="1"/>
  <c r="V12" i="5"/>
  <c r="BE12" i="5" s="1"/>
  <c r="V28" i="5"/>
  <c r="BE28" i="5" s="1"/>
  <c r="V30" i="5"/>
  <c r="BE30" i="5" s="1"/>
  <c r="V16" i="5"/>
  <c r="BE16" i="5" s="1"/>
  <c r="V27" i="5"/>
  <c r="BE27" i="5" s="1"/>
  <c r="V26" i="5"/>
  <c r="BE26" i="5" s="1"/>
  <c r="V40" i="5"/>
  <c r="BE40" i="5" s="1"/>
  <c r="V52" i="5"/>
  <c r="BE52" i="5" s="1"/>
  <c r="V56" i="5"/>
  <c r="BE56" i="5" s="1"/>
  <c r="V41" i="5"/>
  <c r="BE41" i="5" s="1"/>
  <c r="V47" i="5"/>
  <c r="BE47" i="5" s="1"/>
  <c r="V51" i="5"/>
  <c r="BE51" i="5" s="1"/>
  <c r="V24" i="5"/>
  <c r="BE24" i="5" s="1"/>
  <c r="V50" i="5"/>
  <c r="BE50" i="5" s="1"/>
  <c r="V22" i="5"/>
  <c r="BE22" i="5" s="1"/>
  <c r="V32" i="5"/>
  <c r="BE32" i="5" s="1"/>
  <c r="V38" i="5"/>
  <c r="BE38" i="5" s="1"/>
  <c r="V54" i="5"/>
  <c r="BE54" i="5" s="1"/>
  <c r="V55" i="5"/>
  <c r="BE55" i="5" s="1"/>
  <c r="V45" i="5"/>
  <c r="BE45" i="5" s="1"/>
  <c r="V59" i="5"/>
  <c r="BE59" i="5" s="1"/>
  <c r="V35" i="5"/>
  <c r="BE35" i="5" s="1"/>
  <c r="V45" i="2"/>
  <c r="BE45" i="2" s="1"/>
  <c r="V26" i="2"/>
  <c r="BE26" i="2" s="1"/>
  <c r="V28" i="2"/>
  <c r="BE28" i="2" s="1"/>
  <c r="V38" i="2"/>
  <c r="BE38" i="2" s="1"/>
  <c r="V46" i="2"/>
  <c r="BE46" i="2" s="1"/>
  <c r="V56" i="2"/>
  <c r="BE56" i="2" s="1"/>
  <c r="V63" i="2"/>
  <c r="BE63" i="2" s="1"/>
  <c r="Q39" i="7"/>
  <c r="U51" i="4"/>
  <c r="AO51" i="4"/>
  <c r="Q42" i="4"/>
  <c r="U42" i="4"/>
  <c r="AO42" i="4"/>
  <c r="U39" i="7"/>
  <c r="AO39" i="7"/>
  <c r="Q5" i="7"/>
  <c r="U5" i="7"/>
  <c r="AO5" i="7"/>
  <c r="Q36" i="7"/>
  <c r="U36" i="7"/>
  <c r="AO36" i="7"/>
  <c r="Q29" i="7"/>
  <c r="U29" i="7"/>
  <c r="AO29" i="7"/>
  <c r="Q38" i="7"/>
  <c r="U38" i="7"/>
  <c r="AO38" i="7"/>
  <c r="Q37" i="7"/>
  <c r="U37" i="7"/>
  <c r="AO37" i="7"/>
  <c r="Q53" i="7"/>
  <c r="U53" i="7"/>
  <c r="AO53" i="7"/>
  <c r="Q52" i="7"/>
  <c r="U52" i="7"/>
  <c r="AO52" i="7"/>
  <c r="Q45" i="7"/>
  <c r="U45" i="7"/>
  <c r="AO45" i="7"/>
  <c r="Q51" i="4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B4" i="6"/>
  <c r="CC4" i="6"/>
  <c r="CD4" i="6"/>
  <c r="CE4" i="6"/>
  <c r="CG4" i="6"/>
  <c r="CH4" i="6"/>
  <c r="CI4" i="6"/>
  <c r="CL4" i="6"/>
  <c r="CM4" i="6"/>
  <c r="CN4" i="6"/>
  <c r="CO4" i="6"/>
  <c r="CP4" i="6"/>
  <c r="CQ4" i="6"/>
  <c r="CR4" i="6"/>
  <c r="CS4" i="6"/>
  <c r="CT4" i="6"/>
  <c r="CU4" i="6"/>
  <c r="CV4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B3" i="6"/>
  <c r="CC3" i="6"/>
  <c r="CD3" i="6"/>
  <c r="CE3" i="6"/>
  <c r="CG3" i="6"/>
  <c r="CH3" i="6"/>
  <c r="CI3" i="6"/>
  <c r="CJ3" i="6"/>
  <c r="CK3" i="6"/>
  <c r="CL3" i="6"/>
  <c r="CM3" i="6"/>
  <c r="CN3" i="6"/>
  <c r="CO3" i="6"/>
  <c r="CP3" i="6"/>
  <c r="CQ3" i="6"/>
  <c r="CR3" i="6"/>
  <c r="CS3" i="6"/>
  <c r="CT3" i="6"/>
  <c r="CU3" i="6"/>
  <c r="CV3" i="6"/>
  <c r="CB5" i="6"/>
  <c r="CC5" i="6"/>
  <c r="CD5" i="6"/>
  <c r="CE5" i="6"/>
  <c r="CF5" i="6"/>
  <c r="CG5" i="6"/>
  <c r="CH5" i="6"/>
  <c r="CI5" i="6"/>
  <c r="CK5" i="6"/>
  <c r="CL5" i="6"/>
  <c r="CM5" i="6"/>
  <c r="CN5" i="6"/>
  <c r="CO5" i="6"/>
  <c r="CP5" i="6"/>
  <c r="CQ5" i="6"/>
  <c r="CR5" i="6"/>
  <c r="CT5" i="6"/>
  <c r="CU5" i="6"/>
  <c r="CV5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B8" i="6"/>
  <c r="CC8" i="6"/>
  <c r="CD8" i="6"/>
  <c r="CE8" i="6"/>
  <c r="CF8" i="6"/>
  <c r="CG8" i="6"/>
  <c r="CH8" i="6"/>
  <c r="CI8" i="6"/>
  <c r="CK8" i="6"/>
  <c r="CL8" i="6"/>
  <c r="CM8" i="6"/>
  <c r="CN8" i="6"/>
  <c r="CO8" i="6"/>
  <c r="CP8" i="6"/>
  <c r="CQ8" i="6"/>
  <c r="CR8" i="6"/>
  <c r="CS8" i="6"/>
  <c r="CT8" i="6"/>
  <c r="CU8" i="6"/>
  <c r="CV8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B7" i="6"/>
  <c r="CC7" i="6"/>
  <c r="CD7" i="6"/>
  <c r="CE7" i="6"/>
  <c r="CF7" i="6"/>
  <c r="CG7" i="6"/>
  <c r="CH7" i="6"/>
  <c r="CI7" i="6"/>
  <c r="CK7" i="6"/>
  <c r="CL7" i="6"/>
  <c r="CM7" i="6"/>
  <c r="CN7" i="6"/>
  <c r="CO7" i="6"/>
  <c r="CP7" i="6"/>
  <c r="CQ7" i="6"/>
  <c r="CR7" i="6"/>
  <c r="CS7" i="6"/>
  <c r="CT7" i="6"/>
  <c r="CU7" i="6"/>
  <c r="CV7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B41" i="6"/>
  <c r="CC41" i="6"/>
  <c r="CD41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T41" i="6"/>
  <c r="CU41" i="6"/>
  <c r="CV4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B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B49" i="6"/>
  <c r="CC49" i="6"/>
  <c r="CD49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T49" i="6"/>
  <c r="CU49" i="6"/>
  <c r="CV49" i="6"/>
  <c r="CB40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B48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B26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B28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CU28" i="6"/>
  <c r="CV28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B39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B54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T54" i="6"/>
  <c r="CU54" i="6"/>
  <c r="CV54" i="6"/>
  <c r="CB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B25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T25" i="6"/>
  <c r="CU25" i="6"/>
  <c r="CV25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B43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B52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B27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U27" i="6"/>
  <c r="CV27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B57" i="6"/>
  <c r="CC57" i="6"/>
  <c r="CD57" i="6"/>
  <c r="CE57" i="6"/>
  <c r="CF57" i="6"/>
  <c r="CG57" i="6"/>
  <c r="CH57" i="6"/>
  <c r="CI57" i="6"/>
  <c r="CJ57" i="6"/>
  <c r="CK57" i="6"/>
  <c r="CL57" i="6"/>
  <c r="CM57" i="6"/>
  <c r="CN57" i="6"/>
  <c r="CO57" i="6"/>
  <c r="CP57" i="6"/>
  <c r="CQ57" i="6"/>
  <c r="CR57" i="6"/>
  <c r="CS57" i="6"/>
  <c r="CT57" i="6"/>
  <c r="CU57" i="6"/>
  <c r="CV57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I14" i="6"/>
  <c r="CH14" i="6"/>
  <c r="CG14" i="6"/>
  <c r="CF14" i="6"/>
  <c r="CE14" i="6"/>
  <c r="CC14" i="6"/>
  <c r="CB14" i="6"/>
  <c r="CJ14" i="6"/>
  <c r="CD14" i="6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D59" i="5"/>
  <c r="BC59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D45" i="5"/>
  <c r="BC4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D55" i="5"/>
  <c r="BC55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D54" i="5"/>
  <c r="BC54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D38" i="5"/>
  <c r="BC38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D32" i="5"/>
  <c r="BC3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D22" i="5"/>
  <c r="BC22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D50" i="5"/>
  <c r="BC50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D24" i="5"/>
  <c r="BC24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D51" i="5"/>
  <c r="BC51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D47" i="5"/>
  <c r="BC47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D41" i="5"/>
  <c r="BC41" i="5"/>
  <c r="BW56" i="5"/>
  <c r="BV56" i="5"/>
  <c r="BU56" i="5"/>
  <c r="BT56" i="5"/>
  <c r="BS56" i="5"/>
  <c r="BR56" i="5"/>
  <c r="BQ56" i="5"/>
  <c r="BP56" i="5"/>
  <c r="BO56" i="5"/>
  <c r="BN56" i="5"/>
  <c r="BM56" i="5"/>
  <c r="BL56" i="5"/>
  <c r="BK56" i="5"/>
  <c r="BJ56" i="5"/>
  <c r="BI56" i="5"/>
  <c r="BH56" i="5"/>
  <c r="BG56" i="5"/>
  <c r="BF56" i="5"/>
  <c r="BD56" i="5"/>
  <c r="BC56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D52" i="5"/>
  <c r="BC52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D40" i="5"/>
  <c r="BC40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D26" i="5"/>
  <c r="BC26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D27" i="5"/>
  <c r="BC27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D16" i="5"/>
  <c r="BC16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D30" i="5"/>
  <c r="BC30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D28" i="5"/>
  <c r="BC28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D12" i="5"/>
  <c r="BC12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D15" i="5"/>
  <c r="BC15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D31" i="5"/>
  <c r="BC31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D42" i="5"/>
  <c r="BC42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D49" i="5"/>
  <c r="BC4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D39" i="5"/>
  <c r="BC39" i="5"/>
  <c r="BW7" i="5"/>
  <c r="BV7" i="5"/>
  <c r="BU7" i="5"/>
  <c r="BT7" i="5"/>
  <c r="BS7" i="5"/>
  <c r="BR7" i="5"/>
  <c r="BQ7" i="5"/>
  <c r="BP7" i="5"/>
  <c r="BO7" i="5"/>
  <c r="BN7" i="5"/>
  <c r="BM7" i="5"/>
  <c r="BL7" i="5"/>
  <c r="BJ7" i="5"/>
  <c r="BI7" i="5"/>
  <c r="BH7" i="5"/>
  <c r="BG7" i="5"/>
  <c r="BF7" i="5"/>
  <c r="BD7" i="5"/>
  <c r="BC7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D29" i="5"/>
  <c r="BC29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D18" i="5"/>
  <c r="BC18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D17" i="5"/>
  <c r="BC17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D19" i="5"/>
  <c r="BC19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D25" i="5"/>
  <c r="BC25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D34" i="5"/>
  <c r="BC34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D46" i="5"/>
  <c r="BC46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D9" i="5"/>
  <c r="BC9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D21" i="5"/>
  <c r="BC21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D13" i="5"/>
  <c r="BC13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D35" i="5"/>
  <c r="BC35" i="5"/>
  <c r="BW5" i="5"/>
  <c r="BV5" i="5"/>
  <c r="BU5" i="5"/>
  <c r="BS5" i="5"/>
  <c r="BR5" i="5"/>
  <c r="BQ5" i="5"/>
  <c r="BP5" i="5"/>
  <c r="BO5" i="5"/>
  <c r="BN5" i="5"/>
  <c r="BM5" i="5"/>
  <c r="BL5" i="5"/>
  <c r="BJ5" i="5"/>
  <c r="BI5" i="5"/>
  <c r="BH5" i="5"/>
  <c r="BG5" i="5"/>
  <c r="BF5" i="5"/>
  <c r="BD5" i="5"/>
  <c r="BC5" i="5"/>
  <c r="BW8" i="5"/>
  <c r="BV8" i="5"/>
  <c r="BU8" i="5"/>
  <c r="BT8" i="5"/>
  <c r="BS8" i="5"/>
  <c r="BR8" i="5"/>
  <c r="BQ8" i="5"/>
  <c r="BP8" i="5"/>
  <c r="BO8" i="5"/>
  <c r="BN8" i="5"/>
  <c r="BM8" i="5"/>
  <c r="BL8" i="5"/>
  <c r="BJ8" i="5"/>
  <c r="BI8" i="5"/>
  <c r="BH8" i="5"/>
  <c r="BG8" i="5"/>
  <c r="BF8" i="5"/>
  <c r="BD8" i="5"/>
  <c r="BC8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D6" i="5"/>
  <c r="BC6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D10" i="5"/>
  <c r="BC10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D14" i="5"/>
  <c r="BC14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D11" i="5"/>
  <c r="BC11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D20" i="5"/>
  <c r="BC20" i="5"/>
  <c r="BW3" i="5"/>
  <c r="BV3" i="5"/>
  <c r="BU3" i="5"/>
  <c r="BT3" i="5"/>
  <c r="BS3" i="5"/>
  <c r="BR3" i="5"/>
  <c r="BQ3" i="5"/>
  <c r="BP3" i="5"/>
  <c r="BO3" i="5"/>
  <c r="BN3" i="5"/>
  <c r="BM3" i="5"/>
  <c r="BJ3" i="5"/>
  <c r="BI3" i="5"/>
  <c r="BH3" i="5"/>
  <c r="BF3" i="5"/>
  <c r="BD3" i="5"/>
  <c r="BC3" i="5"/>
  <c r="BW4" i="5"/>
  <c r="BV4" i="5"/>
  <c r="BU4" i="5"/>
  <c r="BT4" i="5"/>
  <c r="BS4" i="5"/>
  <c r="BR4" i="5"/>
  <c r="BQ4" i="5"/>
  <c r="BP4" i="5"/>
  <c r="BO4" i="5"/>
  <c r="BN4" i="5"/>
  <c r="BM4" i="5"/>
  <c r="BL4" i="5"/>
  <c r="BJ4" i="5"/>
  <c r="BI4" i="5"/>
  <c r="BH4" i="5"/>
  <c r="BG4" i="5"/>
  <c r="BF4" i="5"/>
  <c r="BD4" i="5"/>
  <c r="BC4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D33" i="5"/>
  <c r="BC33" i="5"/>
  <c r="BN45" i="2"/>
  <c r="BO45" i="2"/>
  <c r="BP45" i="2"/>
  <c r="BQ45" i="2"/>
  <c r="BR45" i="2"/>
  <c r="BS45" i="2"/>
  <c r="BT45" i="2"/>
  <c r="BU45" i="2"/>
  <c r="BV45" i="2"/>
  <c r="BW45" i="2"/>
  <c r="BN26" i="2"/>
  <c r="BO26" i="2"/>
  <c r="BP26" i="2"/>
  <c r="BQ26" i="2"/>
  <c r="BR26" i="2"/>
  <c r="BS26" i="2"/>
  <c r="BT26" i="2"/>
  <c r="BU26" i="2"/>
  <c r="BV26" i="2"/>
  <c r="BW26" i="2"/>
  <c r="BN28" i="2"/>
  <c r="BO28" i="2"/>
  <c r="BP28" i="2"/>
  <c r="BQ28" i="2"/>
  <c r="BR28" i="2"/>
  <c r="BS28" i="2"/>
  <c r="BT28" i="2"/>
  <c r="BU28" i="2"/>
  <c r="BV28" i="2"/>
  <c r="BW28" i="2"/>
  <c r="BN38" i="2"/>
  <c r="BO38" i="2"/>
  <c r="BP38" i="2"/>
  <c r="BQ38" i="2"/>
  <c r="BR38" i="2"/>
  <c r="BS38" i="2"/>
  <c r="BT38" i="2"/>
  <c r="BU38" i="2"/>
  <c r="BV38" i="2"/>
  <c r="BW38" i="2"/>
  <c r="BN46" i="2"/>
  <c r="BO46" i="2"/>
  <c r="BP46" i="2"/>
  <c r="BQ46" i="2"/>
  <c r="BR46" i="2"/>
  <c r="BS46" i="2"/>
  <c r="BT46" i="2"/>
  <c r="BU46" i="2"/>
  <c r="BV46" i="2"/>
  <c r="BW46" i="2"/>
  <c r="BN56" i="2"/>
  <c r="BO56" i="2"/>
  <c r="BP56" i="2"/>
  <c r="BQ56" i="2"/>
  <c r="BR56" i="2"/>
  <c r="BS56" i="2"/>
  <c r="BT56" i="2"/>
  <c r="BU56" i="2"/>
  <c r="BV56" i="2"/>
  <c r="BW56" i="2"/>
  <c r="BN63" i="2"/>
  <c r="BO63" i="2"/>
  <c r="BP63" i="2"/>
  <c r="BQ63" i="2"/>
  <c r="BR63" i="2"/>
  <c r="BS63" i="2"/>
  <c r="BT63" i="2"/>
  <c r="BU63" i="2"/>
  <c r="BV63" i="2"/>
  <c r="BW63" i="2"/>
  <c r="BC45" i="2"/>
  <c r="BD45" i="2"/>
  <c r="BF45" i="2"/>
  <c r="BG45" i="2"/>
  <c r="BH45" i="2"/>
  <c r="BI45" i="2"/>
  <c r="BJ45" i="2"/>
  <c r="BK45" i="2"/>
  <c r="BL45" i="2"/>
  <c r="BM45" i="2"/>
  <c r="BC26" i="2"/>
  <c r="BD26" i="2"/>
  <c r="BF26" i="2"/>
  <c r="BG26" i="2"/>
  <c r="BH26" i="2"/>
  <c r="BI26" i="2"/>
  <c r="BJ26" i="2"/>
  <c r="BK26" i="2"/>
  <c r="BL26" i="2"/>
  <c r="BM26" i="2"/>
  <c r="BC28" i="2"/>
  <c r="BD28" i="2"/>
  <c r="BF28" i="2"/>
  <c r="BG28" i="2"/>
  <c r="BH28" i="2"/>
  <c r="BI28" i="2"/>
  <c r="BJ28" i="2"/>
  <c r="BK28" i="2"/>
  <c r="BL28" i="2"/>
  <c r="BM28" i="2"/>
  <c r="BC38" i="2"/>
  <c r="BD38" i="2"/>
  <c r="BF38" i="2"/>
  <c r="BG38" i="2"/>
  <c r="BH38" i="2"/>
  <c r="BI38" i="2"/>
  <c r="BJ38" i="2"/>
  <c r="BK38" i="2"/>
  <c r="BL38" i="2"/>
  <c r="BM38" i="2"/>
  <c r="BC46" i="2"/>
  <c r="BD46" i="2"/>
  <c r="BF46" i="2"/>
  <c r="BG46" i="2"/>
  <c r="BH46" i="2"/>
  <c r="BI46" i="2"/>
  <c r="BJ46" i="2"/>
  <c r="BK46" i="2"/>
  <c r="BL46" i="2"/>
  <c r="BM46" i="2"/>
  <c r="BC56" i="2"/>
  <c r="BD56" i="2"/>
  <c r="BF56" i="2"/>
  <c r="BG56" i="2"/>
  <c r="BH56" i="2"/>
  <c r="BI56" i="2"/>
  <c r="BJ56" i="2"/>
  <c r="BK56" i="2"/>
  <c r="BL56" i="2"/>
  <c r="BM56" i="2"/>
  <c r="BC63" i="2"/>
  <c r="BD63" i="2"/>
  <c r="BF63" i="2"/>
  <c r="BG63" i="2"/>
  <c r="BH63" i="2"/>
  <c r="BI63" i="2"/>
  <c r="BJ63" i="2"/>
  <c r="BK63" i="2"/>
  <c r="BL63" i="2"/>
  <c r="BM63" i="2"/>
  <c r="AA24" i="6"/>
  <c r="AF24" i="6"/>
  <c r="AA33" i="6"/>
  <c r="AF33" i="6"/>
  <c r="AA10" i="6"/>
  <c r="AF10" i="6"/>
  <c r="AA4" i="6"/>
  <c r="AF4" i="6"/>
  <c r="AA14" i="6"/>
  <c r="AF14" i="6"/>
  <c r="AA11" i="6"/>
  <c r="AF11" i="6"/>
  <c r="AA5" i="6"/>
  <c r="AF5" i="6"/>
  <c r="AA6" i="6"/>
  <c r="AF6" i="6"/>
  <c r="AA8" i="6"/>
  <c r="AF8" i="6"/>
  <c r="AA35" i="6"/>
  <c r="AF35" i="6"/>
  <c r="AA13" i="6"/>
  <c r="AF13" i="6"/>
  <c r="AA18" i="6"/>
  <c r="AF18" i="6"/>
  <c r="AA7" i="6"/>
  <c r="AF7" i="6"/>
  <c r="AA19" i="6"/>
  <c r="AF19" i="6"/>
  <c r="AA32" i="6"/>
  <c r="AF32" i="6"/>
  <c r="AA41" i="6"/>
  <c r="AF41" i="6"/>
  <c r="AA21" i="6"/>
  <c r="AF21" i="6"/>
  <c r="AA42" i="6"/>
  <c r="AF42" i="6"/>
  <c r="AA16" i="6"/>
  <c r="AF16" i="6"/>
  <c r="AA22" i="6"/>
  <c r="AF22" i="6"/>
  <c r="AA30" i="6"/>
  <c r="AF30" i="6"/>
  <c r="AA9" i="6"/>
  <c r="AF9" i="6"/>
  <c r="AA49" i="6"/>
  <c r="AF49" i="6"/>
  <c r="AA40" i="6"/>
  <c r="AF40" i="6"/>
  <c r="AA20" i="6"/>
  <c r="AF20" i="6"/>
  <c r="AA15" i="6"/>
  <c r="AF15" i="6"/>
  <c r="AA31" i="6"/>
  <c r="AF31" i="6"/>
  <c r="AA29" i="6"/>
  <c r="AF29" i="6"/>
  <c r="AA55" i="6"/>
  <c r="AF55" i="6"/>
  <c r="AA48" i="6"/>
  <c r="AF48" i="6"/>
  <c r="AA17" i="6"/>
  <c r="AF17" i="6"/>
  <c r="AA38" i="6"/>
  <c r="AF38" i="6"/>
  <c r="AA26" i="6"/>
  <c r="AF26" i="6"/>
  <c r="AA28" i="6"/>
  <c r="AF28" i="6"/>
  <c r="AA12" i="6"/>
  <c r="AF12" i="6"/>
  <c r="AA39" i="6"/>
  <c r="AF39" i="6"/>
  <c r="AA54" i="6"/>
  <c r="AF54" i="6"/>
  <c r="AA47" i="6"/>
  <c r="AF47" i="6"/>
  <c r="AA25" i="6"/>
  <c r="AF25" i="6"/>
  <c r="AA37" i="6"/>
  <c r="AF37" i="6"/>
  <c r="AA43" i="6"/>
  <c r="AF43" i="6"/>
  <c r="AA23" i="6"/>
  <c r="AF23" i="6"/>
  <c r="AA52" i="6"/>
  <c r="AF52" i="6"/>
  <c r="AA27" i="6"/>
  <c r="AF27" i="6"/>
  <c r="AA34" i="6"/>
  <c r="AF34" i="6"/>
  <c r="AA51" i="6"/>
  <c r="AF51" i="6"/>
  <c r="AA57" i="6"/>
  <c r="AF57" i="6"/>
  <c r="AF3" i="6"/>
  <c r="AA3" i="6"/>
  <c r="AA5" i="3"/>
  <c r="AF5" i="3"/>
  <c r="AA3" i="3"/>
  <c r="AF3" i="3"/>
  <c r="AA8" i="3"/>
  <c r="AF8" i="3"/>
  <c r="AA12" i="3"/>
  <c r="AF12" i="3"/>
  <c r="AA10" i="3"/>
  <c r="AF10" i="3"/>
  <c r="AA7" i="3"/>
  <c r="AF7" i="3"/>
  <c r="AA9" i="3"/>
  <c r="AF9" i="3"/>
  <c r="AA31" i="3"/>
  <c r="AF31" i="3"/>
  <c r="AA15" i="3"/>
  <c r="AF15" i="3"/>
  <c r="AA26" i="3"/>
  <c r="AF26" i="3"/>
  <c r="AA41" i="3"/>
  <c r="AF41" i="3"/>
  <c r="AA6" i="3"/>
  <c r="AF6" i="3"/>
  <c r="AA13" i="3"/>
  <c r="AF13" i="3"/>
  <c r="AA22" i="3"/>
  <c r="AF22" i="3"/>
  <c r="AA11" i="3"/>
  <c r="AF11" i="3"/>
  <c r="AA18" i="3"/>
  <c r="AF18" i="3"/>
  <c r="AA19" i="3"/>
  <c r="AF19" i="3"/>
  <c r="AA17" i="3"/>
  <c r="AF17" i="3"/>
  <c r="AA33" i="3"/>
  <c r="AF33" i="3"/>
  <c r="AA25" i="3"/>
  <c r="AF25" i="3"/>
  <c r="AA36" i="3"/>
  <c r="AF36" i="3"/>
  <c r="AA24" i="3"/>
  <c r="AF24" i="3"/>
  <c r="AA16" i="3"/>
  <c r="AF16" i="3"/>
  <c r="AA32" i="3"/>
  <c r="AF32" i="3"/>
  <c r="AA27" i="3"/>
  <c r="AF27" i="3"/>
  <c r="AA23" i="3"/>
  <c r="AF23" i="3"/>
  <c r="AA43" i="3"/>
  <c r="AF43" i="3"/>
  <c r="AA37" i="3"/>
  <c r="AF37" i="3"/>
  <c r="AA20" i="3"/>
  <c r="AF20" i="3"/>
  <c r="AA34" i="3"/>
  <c r="AF34" i="3"/>
  <c r="AA40" i="3"/>
  <c r="AF40" i="3"/>
  <c r="AA49" i="3"/>
  <c r="AF49" i="3"/>
  <c r="AA57" i="3"/>
  <c r="AF57" i="3"/>
  <c r="AA50" i="3"/>
  <c r="AF50" i="3"/>
  <c r="AA54" i="3"/>
  <c r="AF54" i="3"/>
  <c r="AA63" i="3"/>
  <c r="AF63" i="3"/>
  <c r="AA39" i="3"/>
  <c r="AF39" i="3"/>
  <c r="AA14" i="3"/>
  <c r="AF14" i="3"/>
  <c r="AA28" i="3"/>
  <c r="AF28" i="3"/>
  <c r="AA21" i="3"/>
  <c r="AF21" i="3"/>
  <c r="AA45" i="3"/>
  <c r="AF45" i="3"/>
  <c r="AA38" i="3"/>
  <c r="AF38" i="3"/>
  <c r="AA29" i="3"/>
  <c r="AF29" i="3"/>
  <c r="AA30" i="3"/>
  <c r="AF30" i="3"/>
  <c r="AA61" i="3"/>
  <c r="AF61" i="3"/>
  <c r="AA47" i="3"/>
  <c r="AF47" i="3"/>
  <c r="AA55" i="3"/>
  <c r="AF55" i="3"/>
  <c r="AF4" i="3"/>
  <c r="AA4" i="3"/>
  <c r="O3" i="3"/>
  <c r="O8" i="3"/>
  <c r="O12" i="3"/>
  <c r="O10" i="3"/>
  <c r="O7" i="3"/>
  <c r="O9" i="3"/>
  <c r="O31" i="3"/>
  <c r="O15" i="3"/>
  <c r="O26" i="3"/>
  <c r="O41" i="3"/>
  <c r="O6" i="3"/>
  <c r="O13" i="3"/>
  <c r="O22" i="3"/>
  <c r="O11" i="3"/>
  <c r="O18" i="3"/>
  <c r="O19" i="3"/>
  <c r="O17" i="3"/>
  <c r="O33" i="3"/>
  <c r="O25" i="3"/>
  <c r="O24" i="3"/>
  <c r="O16" i="3"/>
  <c r="O32" i="3"/>
  <c r="O27" i="3"/>
  <c r="O23" i="3"/>
  <c r="O43" i="3"/>
  <c r="O37" i="3"/>
  <c r="O20" i="3"/>
  <c r="O34" i="3"/>
  <c r="O40" i="3"/>
  <c r="O49" i="3"/>
  <c r="O57" i="3"/>
  <c r="O50" i="3"/>
  <c r="O54" i="3"/>
  <c r="O63" i="3"/>
  <c r="O39" i="3"/>
  <c r="O14" i="3"/>
  <c r="O28" i="3"/>
  <c r="O21" i="3"/>
  <c r="O45" i="3"/>
  <c r="O38" i="3"/>
  <c r="O29" i="3"/>
  <c r="O30" i="3"/>
  <c r="O61" i="3"/>
  <c r="O47" i="3"/>
  <c r="O55" i="3"/>
  <c r="O4" i="3"/>
  <c r="O24" i="6"/>
  <c r="O33" i="6"/>
  <c r="O10" i="6"/>
  <c r="O4" i="6"/>
  <c r="O14" i="6"/>
  <c r="O11" i="6"/>
  <c r="O5" i="6"/>
  <c r="O6" i="6"/>
  <c r="O8" i="6"/>
  <c r="O35" i="6"/>
  <c r="O13" i="6"/>
  <c r="O18" i="6"/>
  <c r="O7" i="6"/>
  <c r="O19" i="6"/>
  <c r="O32" i="6"/>
  <c r="O41" i="6"/>
  <c r="O21" i="6"/>
  <c r="O42" i="6"/>
  <c r="O16" i="6"/>
  <c r="O22" i="6"/>
  <c r="O30" i="6"/>
  <c r="O9" i="6"/>
  <c r="O49" i="6"/>
  <c r="O40" i="6"/>
  <c r="O20" i="6"/>
  <c r="O15" i="6"/>
  <c r="O31" i="6"/>
  <c r="O29" i="6"/>
  <c r="O55" i="6"/>
  <c r="O48" i="6"/>
  <c r="O17" i="6"/>
  <c r="O38" i="6"/>
  <c r="O26" i="6"/>
  <c r="O28" i="6"/>
  <c r="O12" i="6"/>
  <c r="O39" i="6"/>
  <c r="O54" i="6"/>
  <c r="O47" i="6"/>
  <c r="O25" i="6"/>
  <c r="O37" i="6"/>
  <c r="O43" i="6"/>
  <c r="O23" i="6"/>
  <c r="O52" i="6"/>
  <c r="O27" i="6"/>
  <c r="O34" i="6"/>
  <c r="O51" i="6"/>
  <c r="O57" i="6"/>
  <c r="O3" i="6"/>
  <c r="AO59" i="7"/>
  <c r="U59" i="7"/>
  <c r="Q59" i="7"/>
  <c r="AO58" i="7"/>
  <c r="U58" i="7"/>
  <c r="Q58" i="7"/>
  <c r="AO57" i="7"/>
  <c r="U57" i="7"/>
  <c r="Q57" i="7"/>
  <c r="AO11" i="7"/>
  <c r="U11" i="7"/>
  <c r="Q11" i="7"/>
  <c r="AO56" i="7"/>
  <c r="U56" i="7"/>
  <c r="Q56" i="7"/>
  <c r="AO20" i="7"/>
  <c r="U20" i="7"/>
  <c r="Q20" i="7"/>
  <c r="AO25" i="7"/>
  <c r="U25" i="7"/>
  <c r="Q25" i="7"/>
  <c r="AO49" i="7"/>
  <c r="U49" i="7"/>
  <c r="Q49" i="7"/>
  <c r="AO28" i="7"/>
  <c r="U28" i="7"/>
  <c r="Q28" i="7"/>
  <c r="AO40" i="7"/>
  <c r="U40" i="7"/>
  <c r="Q40" i="7"/>
  <c r="AO33" i="7"/>
  <c r="U33" i="7"/>
  <c r="Q33" i="7"/>
  <c r="AO41" i="7"/>
  <c r="U41" i="7"/>
  <c r="Q41" i="7"/>
  <c r="AO30" i="7"/>
  <c r="U30" i="7"/>
  <c r="Q30" i="7"/>
  <c r="AO24" i="7"/>
  <c r="U24" i="7"/>
  <c r="Q24" i="7"/>
  <c r="AO18" i="7"/>
  <c r="U18" i="7"/>
  <c r="Q18" i="7"/>
  <c r="AO23" i="7"/>
  <c r="U23" i="7"/>
  <c r="Q23" i="7"/>
  <c r="AO13" i="7"/>
  <c r="U13" i="7"/>
  <c r="Q13" i="7"/>
  <c r="AO21" i="7"/>
  <c r="U21" i="7"/>
  <c r="Q21" i="7"/>
  <c r="AO26" i="7"/>
  <c r="U26" i="7"/>
  <c r="Q26" i="7"/>
  <c r="AO6" i="7"/>
  <c r="U6" i="7"/>
  <c r="Q6" i="7"/>
  <c r="AO54" i="7"/>
  <c r="U54" i="7"/>
  <c r="Q54" i="7"/>
  <c r="AO42" i="7"/>
  <c r="U42" i="7"/>
  <c r="Q42" i="7"/>
  <c r="AO50" i="7"/>
  <c r="U50" i="7"/>
  <c r="Q50" i="7"/>
  <c r="AO48" i="7"/>
  <c r="U48" i="7"/>
  <c r="Q48" i="7"/>
  <c r="AO31" i="7"/>
  <c r="U31" i="7"/>
  <c r="Q31" i="7"/>
  <c r="AO34" i="7"/>
  <c r="U34" i="7"/>
  <c r="Q34" i="7"/>
  <c r="AO32" i="7"/>
  <c r="U32" i="7"/>
  <c r="Q32" i="7"/>
  <c r="AO46" i="7"/>
  <c r="U46" i="7"/>
  <c r="Q46" i="7"/>
  <c r="AO47" i="7"/>
  <c r="U47" i="7"/>
  <c r="Q47" i="7"/>
  <c r="AO16" i="7"/>
  <c r="U16" i="7"/>
  <c r="Q16" i="7"/>
  <c r="AO14" i="7"/>
  <c r="U14" i="7"/>
  <c r="Q14" i="7"/>
  <c r="AO4" i="7"/>
  <c r="U4" i="7"/>
  <c r="Q4" i="7"/>
  <c r="AO22" i="7"/>
  <c r="U22" i="7"/>
  <c r="Q22" i="7"/>
  <c r="AO51" i="7"/>
  <c r="U51" i="7"/>
  <c r="Q51" i="7"/>
  <c r="AO19" i="7"/>
  <c r="U19" i="7"/>
  <c r="Q19" i="7"/>
  <c r="AO55" i="7"/>
  <c r="U55" i="7"/>
  <c r="Q55" i="7"/>
  <c r="AO12" i="7"/>
  <c r="U12" i="7"/>
  <c r="Q12" i="7"/>
  <c r="AO3" i="7"/>
  <c r="U3" i="7"/>
  <c r="Q3" i="7"/>
  <c r="AO35" i="7"/>
  <c r="U35" i="7"/>
  <c r="Q35" i="7"/>
  <c r="AO27" i="7"/>
  <c r="U27" i="7"/>
  <c r="Q27" i="7"/>
  <c r="AO9" i="7"/>
  <c r="U9" i="7"/>
  <c r="Q9" i="7"/>
  <c r="AO43" i="7"/>
  <c r="U43" i="7"/>
  <c r="Q43" i="7"/>
  <c r="AO44" i="7"/>
  <c r="U44" i="7"/>
  <c r="Q44" i="7"/>
  <c r="AO8" i="7"/>
  <c r="U8" i="7"/>
  <c r="Q8" i="7"/>
  <c r="AO17" i="7"/>
  <c r="U17" i="7"/>
  <c r="Q17" i="7"/>
  <c r="AO15" i="7"/>
  <c r="U15" i="7"/>
  <c r="Q15" i="7"/>
  <c r="AO10" i="7"/>
  <c r="U10" i="7"/>
  <c r="Q10" i="7"/>
  <c r="AO7" i="7"/>
  <c r="U7" i="7"/>
  <c r="Q7" i="7"/>
  <c r="I57" i="6"/>
  <c r="I51" i="6"/>
  <c r="I34" i="6"/>
  <c r="I27" i="6"/>
  <c r="I52" i="6"/>
  <c r="I23" i="6"/>
  <c r="I43" i="6"/>
  <c r="I37" i="6"/>
  <c r="I25" i="6"/>
  <c r="I47" i="6"/>
  <c r="I54" i="6"/>
  <c r="I39" i="6"/>
  <c r="I12" i="6"/>
  <c r="I28" i="6"/>
  <c r="I26" i="6"/>
  <c r="I38" i="6"/>
  <c r="I17" i="6"/>
  <c r="I48" i="6"/>
  <c r="I55" i="6"/>
  <c r="I29" i="6"/>
  <c r="I31" i="6"/>
  <c r="I15" i="6"/>
  <c r="I20" i="6"/>
  <c r="I40" i="6"/>
  <c r="I49" i="6"/>
  <c r="I9" i="6"/>
  <c r="I30" i="6"/>
  <c r="I22" i="6"/>
  <c r="I16" i="6"/>
  <c r="I42" i="6"/>
  <c r="I21" i="6"/>
  <c r="I41" i="6"/>
  <c r="I32" i="6"/>
  <c r="I19" i="6"/>
  <c r="I7" i="6"/>
  <c r="I18" i="6"/>
  <c r="I13" i="6"/>
  <c r="I35" i="6"/>
  <c r="I8" i="6"/>
  <c r="I6" i="6"/>
  <c r="I5" i="6"/>
  <c r="I11" i="6"/>
  <c r="I14" i="6"/>
  <c r="I4" i="6"/>
  <c r="I10" i="6"/>
  <c r="I33" i="6"/>
  <c r="I24" i="6"/>
  <c r="I3" i="6"/>
  <c r="BA59" i="5"/>
  <c r="AR59" i="5"/>
  <c r="Z59" i="5"/>
  <c r="N59" i="5"/>
  <c r="H59" i="5"/>
  <c r="BA45" i="5"/>
  <c r="AR45" i="5"/>
  <c r="Z45" i="5"/>
  <c r="N45" i="5"/>
  <c r="H45" i="5"/>
  <c r="BA55" i="5"/>
  <c r="AR55" i="5"/>
  <c r="Z55" i="5"/>
  <c r="N55" i="5"/>
  <c r="H55" i="5"/>
  <c r="BA54" i="5"/>
  <c r="AR54" i="5"/>
  <c r="Z54" i="5"/>
  <c r="N54" i="5"/>
  <c r="H54" i="5"/>
  <c r="BA38" i="5"/>
  <c r="AR38" i="5"/>
  <c r="Z38" i="5"/>
  <c r="N38" i="5"/>
  <c r="H38" i="5"/>
  <c r="BA32" i="5"/>
  <c r="AR32" i="5"/>
  <c r="Z32" i="5"/>
  <c r="N32" i="5"/>
  <c r="H32" i="5"/>
  <c r="BA22" i="5"/>
  <c r="AR22" i="5"/>
  <c r="Z22" i="5"/>
  <c r="N22" i="5"/>
  <c r="H22" i="5"/>
  <c r="BA50" i="5"/>
  <c r="AR50" i="5"/>
  <c r="Z50" i="5"/>
  <c r="N50" i="5"/>
  <c r="H50" i="5"/>
  <c r="BA24" i="5"/>
  <c r="AR24" i="5"/>
  <c r="Z24" i="5"/>
  <c r="N24" i="5"/>
  <c r="H24" i="5"/>
  <c r="BA51" i="5"/>
  <c r="AR51" i="5"/>
  <c r="Z51" i="5"/>
  <c r="N51" i="5"/>
  <c r="H51" i="5"/>
  <c r="BA47" i="5"/>
  <c r="AR47" i="5"/>
  <c r="Z47" i="5"/>
  <c r="N47" i="5"/>
  <c r="H47" i="5"/>
  <c r="BA41" i="5"/>
  <c r="AR41" i="5"/>
  <c r="Z41" i="5"/>
  <c r="N41" i="5"/>
  <c r="H41" i="5"/>
  <c r="BA56" i="5"/>
  <c r="AR56" i="5"/>
  <c r="Z56" i="5"/>
  <c r="N56" i="5"/>
  <c r="H56" i="5"/>
  <c r="BA52" i="5"/>
  <c r="AR52" i="5"/>
  <c r="Z52" i="5"/>
  <c r="N52" i="5"/>
  <c r="H52" i="5"/>
  <c r="BA40" i="5"/>
  <c r="AR40" i="5"/>
  <c r="Z40" i="5"/>
  <c r="N40" i="5"/>
  <c r="H40" i="5"/>
  <c r="BA26" i="5"/>
  <c r="AR26" i="5"/>
  <c r="Z26" i="5"/>
  <c r="N26" i="5"/>
  <c r="H26" i="5"/>
  <c r="BA27" i="5"/>
  <c r="AR27" i="5"/>
  <c r="Z27" i="5"/>
  <c r="N27" i="5"/>
  <c r="H27" i="5"/>
  <c r="BA16" i="5"/>
  <c r="AR16" i="5"/>
  <c r="Z16" i="5"/>
  <c r="N16" i="5"/>
  <c r="H16" i="5"/>
  <c r="BA30" i="5"/>
  <c r="AR30" i="5"/>
  <c r="Z30" i="5"/>
  <c r="N30" i="5"/>
  <c r="H30" i="5"/>
  <c r="BA28" i="5"/>
  <c r="AR28" i="5"/>
  <c r="Z28" i="5"/>
  <c r="N28" i="5"/>
  <c r="H28" i="5"/>
  <c r="BA12" i="5"/>
  <c r="AR12" i="5"/>
  <c r="Z12" i="5"/>
  <c r="N12" i="5"/>
  <c r="H12" i="5"/>
  <c r="BA15" i="5"/>
  <c r="AR15" i="5"/>
  <c r="Z15" i="5"/>
  <c r="N15" i="5"/>
  <c r="H15" i="5"/>
  <c r="BA31" i="5"/>
  <c r="AR31" i="5"/>
  <c r="Z31" i="5"/>
  <c r="N31" i="5"/>
  <c r="H31" i="5"/>
  <c r="BA42" i="5"/>
  <c r="AR42" i="5"/>
  <c r="Z42" i="5"/>
  <c r="N42" i="5"/>
  <c r="H42" i="5"/>
  <c r="BA49" i="5"/>
  <c r="AR49" i="5"/>
  <c r="Z49" i="5"/>
  <c r="N49" i="5"/>
  <c r="H49" i="5"/>
  <c r="BA39" i="5"/>
  <c r="AR39" i="5"/>
  <c r="Z39" i="5"/>
  <c r="N39" i="5"/>
  <c r="H39" i="5"/>
  <c r="BA7" i="5"/>
  <c r="AR7" i="5"/>
  <c r="Z7" i="5"/>
  <c r="N7" i="5"/>
  <c r="H7" i="5"/>
  <c r="BA29" i="5"/>
  <c r="AR29" i="5"/>
  <c r="Z29" i="5"/>
  <c r="N29" i="5"/>
  <c r="H29" i="5"/>
  <c r="BA18" i="5"/>
  <c r="AR18" i="5"/>
  <c r="Z18" i="5"/>
  <c r="N18" i="5"/>
  <c r="H18" i="5"/>
  <c r="BA17" i="5"/>
  <c r="AR17" i="5"/>
  <c r="Z17" i="5"/>
  <c r="N17" i="5"/>
  <c r="H17" i="5"/>
  <c r="BA19" i="5"/>
  <c r="AR19" i="5"/>
  <c r="Z19" i="5"/>
  <c r="N19" i="5"/>
  <c r="H19" i="5"/>
  <c r="BA25" i="5"/>
  <c r="AR25" i="5"/>
  <c r="Z25" i="5"/>
  <c r="N25" i="5"/>
  <c r="H25" i="5"/>
  <c r="BA34" i="5"/>
  <c r="AR34" i="5"/>
  <c r="Z34" i="5"/>
  <c r="N34" i="5"/>
  <c r="H34" i="5"/>
  <c r="BA46" i="5"/>
  <c r="AR46" i="5"/>
  <c r="Z46" i="5"/>
  <c r="N46" i="5"/>
  <c r="H46" i="5"/>
  <c r="BA9" i="5"/>
  <c r="AR9" i="5"/>
  <c r="Z9" i="5"/>
  <c r="N9" i="5"/>
  <c r="H9" i="5"/>
  <c r="BA21" i="5"/>
  <c r="AR21" i="5"/>
  <c r="Z21" i="5"/>
  <c r="N21" i="5"/>
  <c r="H21" i="5"/>
  <c r="BA13" i="5"/>
  <c r="AR13" i="5"/>
  <c r="Z13" i="5"/>
  <c r="N13" i="5"/>
  <c r="H13" i="5"/>
  <c r="BA35" i="5"/>
  <c r="AR35" i="5"/>
  <c r="Z35" i="5"/>
  <c r="N35" i="5"/>
  <c r="H35" i="5"/>
  <c r="BA5" i="5"/>
  <c r="AR5" i="5"/>
  <c r="Z5" i="5"/>
  <c r="N5" i="5"/>
  <c r="H5" i="5"/>
  <c r="BA8" i="5"/>
  <c r="AR8" i="5"/>
  <c r="Z8" i="5"/>
  <c r="N8" i="5"/>
  <c r="H8" i="5"/>
  <c r="BA6" i="5"/>
  <c r="AR6" i="5"/>
  <c r="Z6" i="5"/>
  <c r="N6" i="5"/>
  <c r="H6" i="5"/>
  <c r="BA10" i="5"/>
  <c r="AR10" i="5"/>
  <c r="Z10" i="5"/>
  <c r="N10" i="5"/>
  <c r="H10" i="5"/>
  <c r="BA14" i="5"/>
  <c r="AR14" i="5"/>
  <c r="Z14" i="5"/>
  <c r="N14" i="5"/>
  <c r="H14" i="5"/>
  <c r="BA33" i="5"/>
  <c r="AR33" i="5"/>
  <c r="Z33" i="5"/>
  <c r="N33" i="5"/>
  <c r="H33" i="5"/>
  <c r="BA3" i="5"/>
  <c r="AR3" i="5"/>
  <c r="Z3" i="5"/>
  <c r="N3" i="5"/>
  <c r="H3" i="5"/>
  <c r="BA11" i="5"/>
  <c r="AR11" i="5"/>
  <c r="Z11" i="5"/>
  <c r="N11" i="5"/>
  <c r="H11" i="5"/>
  <c r="BA4" i="5"/>
  <c r="AR4" i="5"/>
  <c r="Z4" i="5"/>
  <c r="N4" i="5"/>
  <c r="H4" i="5"/>
  <c r="BA20" i="5"/>
  <c r="AR20" i="5"/>
  <c r="Z20" i="5"/>
  <c r="N20" i="5"/>
  <c r="H20" i="5"/>
  <c r="I3" i="3"/>
  <c r="I4" i="3"/>
  <c r="I5" i="3"/>
  <c r="I12" i="3"/>
  <c r="I10" i="3"/>
  <c r="I7" i="3"/>
  <c r="I9" i="3"/>
  <c r="I31" i="3"/>
  <c r="I15" i="3"/>
  <c r="I26" i="3"/>
  <c r="I41" i="3"/>
  <c r="I6" i="3"/>
  <c r="I13" i="3"/>
  <c r="I22" i="3"/>
  <c r="I11" i="3"/>
  <c r="I18" i="3"/>
  <c r="I19" i="3"/>
  <c r="I17" i="3"/>
  <c r="I33" i="3"/>
  <c r="I25" i="3"/>
  <c r="I36" i="3"/>
  <c r="I24" i="3"/>
  <c r="I16" i="3"/>
  <c r="I32" i="3"/>
  <c r="I27" i="3"/>
  <c r="I23" i="3"/>
  <c r="I43" i="3"/>
  <c r="I37" i="3"/>
  <c r="I20" i="3"/>
  <c r="I34" i="3"/>
  <c r="I40" i="3"/>
  <c r="I49" i="3"/>
  <c r="I57" i="3"/>
  <c r="I50" i="3"/>
  <c r="I54" i="3"/>
  <c r="I63" i="3"/>
  <c r="I39" i="3"/>
  <c r="I14" i="3"/>
  <c r="I28" i="3"/>
  <c r="I21" i="3"/>
  <c r="I45" i="3"/>
  <c r="I38" i="3"/>
  <c r="I29" i="3"/>
  <c r="I30" i="3"/>
  <c r="I61" i="3"/>
  <c r="I47" i="3"/>
  <c r="I55" i="3"/>
  <c r="I8" i="3"/>
  <c r="H4" i="2"/>
  <c r="H5" i="2"/>
  <c r="H6" i="2"/>
  <c r="H12" i="2"/>
  <c r="H7" i="2"/>
  <c r="H3" i="2"/>
  <c r="H8" i="2"/>
  <c r="H32" i="2"/>
  <c r="H16" i="2"/>
  <c r="H10" i="2"/>
  <c r="H13" i="2"/>
  <c r="H42" i="2"/>
  <c r="H25" i="2"/>
  <c r="H11" i="2"/>
  <c r="H18" i="2"/>
  <c r="H17" i="2"/>
  <c r="H35" i="2"/>
  <c r="H24" i="2"/>
  <c r="H20" i="2"/>
  <c r="H15" i="2"/>
  <c r="H34" i="2"/>
  <c r="H23" i="2"/>
  <c r="H22" i="2"/>
  <c r="H29" i="2"/>
  <c r="H31" i="2"/>
  <c r="H27" i="2"/>
  <c r="H41" i="2"/>
  <c r="H39" i="2"/>
  <c r="H36" i="2"/>
  <c r="H37" i="2"/>
  <c r="H21" i="2"/>
  <c r="H33" i="2"/>
  <c r="H47" i="2"/>
  <c r="H59" i="2"/>
  <c r="H48" i="2"/>
  <c r="H53" i="2"/>
  <c r="H64" i="2"/>
  <c r="H40" i="2"/>
  <c r="H14" i="2"/>
  <c r="H30" i="2"/>
  <c r="H19" i="2"/>
  <c r="H45" i="2"/>
  <c r="H26" i="2"/>
  <c r="H28" i="2"/>
  <c r="H38" i="2"/>
  <c r="H46" i="2"/>
  <c r="H56" i="2"/>
  <c r="H63" i="2"/>
  <c r="BA63" i="2"/>
  <c r="AR63" i="2"/>
  <c r="Z63" i="2"/>
  <c r="N63" i="2"/>
  <c r="BA56" i="2"/>
  <c r="AR56" i="2"/>
  <c r="Z56" i="2"/>
  <c r="N56" i="2"/>
  <c r="BA46" i="2"/>
  <c r="AR46" i="2"/>
  <c r="Z46" i="2"/>
  <c r="N46" i="2"/>
  <c r="BA38" i="2"/>
  <c r="AR38" i="2"/>
  <c r="Z38" i="2"/>
  <c r="N38" i="2"/>
  <c r="BA28" i="2"/>
  <c r="AR28" i="2"/>
  <c r="Z28" i="2"/>
  <c r="N28" i="2"/>
  <c r="BA26" i="2"/>
  <c r="AR26" i="2"/>
  <c r="Z26" i="2"/>
  <c r="N26" i="2"/>
  <c r="BA45" i="2"/>
  <c r="AR45" i="2"/>
  <c r="Z45" i="2"/>
  <c r="N45" i="2"/>
  <c r="AR19" i="2"/>
  <c r="Z19" i="2"/>
  <c r="N19" i="2"/>
  <c r="AR30" i="2"/>
  <c r="Z30" i="2"/>
  <c r="N30" i="2"/>
  <c r="AR14" i="2"/>
  <c r="Z14" i="2"/>
  <c r="N14" i="2"/>
  <c r="AR40" i="2"/>
  <c r="Z40" i="2"/>
  <c r="N40" i="2"/>
  <c r="AR64" i="2"/>
  <c r="Z64" i="2"/>
  <c r="N64" i="2"/>
  <c r="AR53" i="2"/>
  <c r="Z53" i="2"/>
  <c r="N53" i="2"/>
  <c r="AR48" i="2"/>
  <c r="Z48" i="2"/>
  <c r="N48" i="2"/>
  <c r="AR59" i="2"/>
  <c r="Z59" i="2"/>
  <c r="N59" i="2"/>
  <c r="AR47" i="2"/>
  <c r="Z47" i="2"/>
  <c r="N47" i="2"/>
  <c r="AR33" i="2"/>
  <c r="Z33" i="2"/>
  <c r="N33" i="2"/>
  <c r="AR21" i="2"/>
  <c r="Z21" i="2"/>
  <c r="N21" i="2"/>
  <c r="AR37" i="2"/>
  <c r="Z37" i="2"/>
  <c r="N37" i="2"/>
  <c r="AR36" i="2"/>
  <c r="Z36" i="2"/>
  <c r="N36" i="2"/>
  <c r="AR39" i="2"/>
  <c r="Z39" i="2"/>
  <c r="N39" i="2"/>
  <c r="AR41" i="2"/>
  <c r="Z41" i="2"/>
  <c r="N41" i="2"/>
  <c r="AR27" i="2"/>
  <c r="Z27" i="2"/>
  <c r="N27" i="2"/>
  <c r="AR31" i="2"/>
  <c r="Z31" i="2"/>
  <c r="N31" i="2"/>
  <c r="AR29" i="2"/>
  <c r="Z29" i="2"/>
  <c r="N29" i="2"/>
  <c r="AR22" i="2"/>
  <c r="Z22" i="2"/>
  <c r="N22" i="2"/>
  <c r="AR23" i="2"/>
  <c r="Z23" i="2"/>
  <c r="N23" i="2"/>
  <c r="AR34" i="2"/>
  <c r="Z34" i="2"/>
  <c r="N34" i="2"/>
  <c r="AR15" i="2"/>
  <c r="Z15" i="2"/>
  <c r="N15" i="2"/>
  <c r="AR20" i="2"/>
  <c r="Z20" i="2"/>
  <c r="N20" i="2"/>
  <c r="AR24" i="2"/>
  <c r="Z24" i="2"/>
  <c r="N24" i="2"/>
  <c r="AR35" i="2"/>
  <c r="Z35" i="2"/>
  <c r="N35" i="2"/>
  <c r="AR17" i="2"/>
  <c r="Z17" i="2"/>
  <c r="N17" i="2"/>
  <c r="AR18" i="2"/>
  <c r="Z18" i="2"/>
  <c r="N18" i="2"/>
  <c r="AR11" i="2"/>
  <c r="Z11" i="2"/>
  <c r="N11" i="2"/>
  <c r="AR25" i="2"/>
  <c r="Z25" i="2"/>
  <c r="N25" i="2"/>
  <c r="AR42" i="2"/>
  <c r="Z42" i="2"/>
  <c r="N42" i="2"/>
  <c r="AR13" i="2"/>
  <c r="Z13" i="2"/>
  <c r="N13" i="2"/>
  <c r="AR10" i="2"/>
  <c r="Z10" i="2"/>
  <c r="N10" i="2"/>
  <c r="AR16" i="2"/>
  <c r="Z16" i="2"/>
  <c r="N16" i="2"/>
  <c r="AR32" i="2"/>
  <c r="Z32" i="2"/>
  <c r="N32" i="2"/>
  <c r="AR8" i="2"/>
  <c r="Z8" i="2"/>
  <c r="N8" i="2"/>
  <c r="AR3" i="2"/>
  <c r="Z3" i="2"/>
  <c r="N3" i="2"/>
  <c r="AR7" i="2"/>
  <c r="Z7" i="2"/>
  <c r="N7" i="2"/>
  <c r="AR12" i="2"/>
  <c r="Z12" i="2"/>
  <c r="N12" i="2"/>
  <c r="AR6" i="2"/>
  <c r="Z6" i="2"/>
  <c r="N6" i="2"/>
  <c r="AR5" i="2"/>
  <c r="Z5" i="2"/>
  <c r="N5" i="2"/>
  <c r="AR4" i="2"/>
  <c r="Z4" i="2"/>
  <c r="N4" i="2"/>
  <c r="AO61" i="4"/>
  <c r="U61" i="4"/>
  <c r="Q61" i="4"/>
  <c r="AO60" i="4"/>
  <c r="U60" i="4"/>
  <c r="Q60" i="4"/>
  <c r="AO47" i="4"/>
  <c r="U47" i="4"/>
  <c r="Q47" i="4"/>
  <c r="AO59" i="4"/>
  <c r="U59" i="4"/>
  <c r="Q59" i="4"/>
  <c r="AO53" i="4"/>
  <c r="U53" i="4"/>
  <c r="Q53" i="4"/>
  <c r="AO49" i="4"/>
  <c r="U49" i="4"/>
  <c r="Q49" i="4"/>
  <c r="AO26" i="4"/>
  <c r="U26" i="4"/>
  <c r="Q26" i="4"/>
  <c r="AO8" i="4"/>
  <c r="U8" i="4"/>
  <c r="Q8" i="4"/>
  <c r="AO58" i="4"/>
  <c r="U58" i="4"/>
  <c r="Q58" i="4"/>
  <c r="AO27" i="4"/>
  <c r="U27" i="4"/>
  <c r="Q27" i="4"/>
  <c r="AO24" i="4"/>
  <c r="U24" i="4"/>
  <c r="Q24" i="4"/>
  <c r="AO36" i="4"/>
  <c r="U36" i="4"/>
  <c r="Q36" i="4"/>
  <c r="AO28" i="4"/>
  <c r="U28" i="4"/>
  <c r="Q28" i="4"/>
  <c r="AO52" i="4"/>
  <c r="U52" i="4"/>
  <c r="Q52" i="4"/>
  <c r="AO37" i="4"/>
  <c r="U37" i="4"/>
  <c r="Q37" i="4"/>
  <c r="AO41" i="4"/>
  <c r="U41" i="4"/>
  <c r="Q41" i="4"/>
  <c r="AO62" i="4"/>
  <c r="U62" i="4"/>
  <c r="Q62" i="4"/>
  <c r="AO39" i="4"/>
  <c r="U39" i="4"/>
  <c r="Q39" i="4"/>
  <c r="AO17" i="4"/>
  <c r="U17" i="4"/>
  <c r="Q17" i="4"/>
  <c r="AO43" i="4"/>
  <c r="U43" i="4"/>
  <c r="Q43" i="4"/>
  <c r="AO38" i="4"/>
  <c r="U38" i="4"/>
  <c r="Q38" i="4"/>
  <c r="AO56" i="4"/>
  <c r="U56" i="4"/>
  <c r="Q56" i="4"/>
  <c r="AO12" i="4"/>
  <c r="U12" i="4"/>
  <c r="Q12" i="4"/>
  <c r="AO45" i="4"/>
  <c r="U45" i="4"/>
  <c r="Q45" i="4"/>
  <c r="AO20" i="4"/>
  <c r="U20" i="4"/>
  <c r="Q20" i="4"/>
  <c r="AO55" i="4"/>
  <c r="U55" i="4"/>
  <c r="Q55" i="4"/>
  <c r="AO11" i="4"/>
  <c r="U11" i="4"/>
  <c r="Q11" i="4"/>
  <c r="AO5" i="4"/>
  <c r="U5" i="4"/>
  <c r="Q5" i="4"/>
  <c r="AO3" i="4"/>
  <c r="U3" i="4"/>
  <c r="Q3" i="4"/>
  <c r="AO50" i="4"/>
  <c r="U50" i="4"/>
  <c r="Q50" i="4"/>
  <c r="AO54" i="4"/>
  <c r="U54" i="4"/>
  <c r="Q54" i="4"/>
  <c r="AO40" i="4"/>
  <c r="U40" i="4"/>
  <c r="Q40" i="4"/>
  <c r="AO22" i="4"/>
  <c r="U22" i="4"/>
  <c r="Q22" i="4"/>
  <c r="AO31" i="4"/>
  <c r="U31" i="4"/>
  <c r="Q31" i="4"/>
  <c r="AO30" i="4"/>
  <c r="U30" i="4"/>
  <c r="Q30" i="4"/>
  <c r="AO46" i="4"/>
  <c r="U46" i="4"/>
  <c r="Q46" i="4"/>
  <c r="AO21" i="4"/>
  <c r="U21" i="4"/>
  <c r="Q21" i="4"/>
  <c r="AO13" i="4"/>
  <c r="U13" i="4"/>
  <c r="Q13" i="4"/>
  <c r="AO4" i="4"/>
  <c r="U4" i="4"/>
  <c r="Q4" i="4"/>
  <c r="AO14" i="4"/>
  <c r="U14" i="4"/>
  <c r="Q14" i="4"/>
  <c r="AO32" i="4"/>
  <c r="U32" i="4"/>
  <c r="Q32" i="4"/>
  <c r="AO29" i="4"/>
  <c r="U29" i="4"/>
  <c r="Q29" i="4"/>
  <c r="AO34" i="4"/>
  <c r="U34" i="4"/>
  <c r="Q34" i="4"/>
  <c r="AO23" i="4"/>
  <c r="U23" i="4"/>
  <c r="Q23" i="4"/>
  <c r="AO10" i="4"/>
  <c r="U10" i="4"/>
  <c r="Q10" i="4"/>
  <c r="AO35" i="4"/>
  <c r="U35" i="4"/>
  <c r="Q35" i="4"/>
  <c r="AO6" i="4"/>
  <c r="U6" i="4"/>
  <c r="Q6" i="4"/>
  <c r="AO9" i="4"/>
  <c r="U9" i="4"/>
  <c r="Q9" i="4"/>
  <c r="AO19" i="4"/>
  <c r="U19" i="4"/>
  <c r="Q19" i="4"/>
  <c r="CW57" i="6" l="1"/>
  <c r="C57" i="6" s="1"/>
  <c r="AZ54" i="5"/>
  <c r="AZ50" i="5"/>
  <c r="AY22" i="5"/>
  <c r="AY32" i="5"/>
  <c r="AZ32" i="5"/>
  <c r="BX38" i="5"/>
  <c r="B38" i="5" s="1"/>
  <c r="AY54" i="5"/>
  <c r="CW51" i="6"/>
  <c r="C51" i="6" s="1"/>
  <c r="AY63" i="2"/>
  <c r="AY46" i="2"/>
  <c r="AZ63" i="2"/>
  <c r="AZ56" i="2"/>
  <c r="BX63" i="2"/>
  <c r="B63" i="2" s="1"/>
  <c r="BX56" i="2"/>
  <c r="B56" i="2" s="1"/>
  <c r="AZ46" i="2"/>
  <c r="CW34" i="6"/>
  <c r="C34" i="6" s="1"/>
  <c r="CW27" i="6"/>
  <c r="C27" i="6" s="1"/>
  <c r="BY61" i="3"/>
  <c r="BX55" i="3"/>
  <c r="BX61" i="3"/>
  <c r="BY47" i="3"/>
  <c r="BY55" i="3"/>
  <c r="CW25" i="6"/>
  <c r="C25" i="6" s="1"/>
  <c r="CW5" i="3"/>
  <c r="C5" i="3" s="1"/>
  <c r="CW61" i="3"/>
  <c r="C61" i="3" s="1"/>
  <c r="CW47" i="3"/>
  <c r="C47" i="3" s="1"/>
  <c r="CW55" i="3"/>
  <c r="C55" i="3" s="1"/>
  <c r="BX47" i="3"/>
  <c r="BY30" i="3"/>
  <c r="BY29" i="3"/>
  <c r="CW18" i="3"/>
  <c r="C18" i="3" s="1"/>
  <c r="BY38" i="3"/>
  <c r="CW20" i="3"/>
  <c r="C20" i="3" s="1"/>
  <c r="CW63" i="3"/>
  <c r="C63" i="3" s="1"/>
  <c r="CW43" i="6"/>
  <c r="C43" i="6" s="1"/>
  <c r="CW23" i="6"/>
  <c r="C23" i="6" s="1"/>
  <c r="BY43" i="6"/>
  <c r="CW37" i="6"/>
  <c r="C37" i="6" s="1"/>
  <c r="CW54" i="6"/>
  <c r="C54" i="6" s="1"/>
  <c r="CW52" i="6"/>
  <c r="C52" i="6" s="1"/>
  <c r="CW47" i="6"/>
  <c r="C47" i="6" s="1"/>
  <c r="BX38" i="3"/>
  <c r="CW38" i="3"/>
  <c r="C38" i="3" s="1"/>
  <c r="BX29" i="3"/>
  <c r="CW50" i="3"/>
  <c r="C50" i="3" s="1"/>
  <c r="CW14" i="3"/>
  <c r="C14" i="3" s="1"/>
  <c r="CW26" i="3"/>
  <c r="C26" i="3" s="1"/>
  <c r="CW29" i="3"/>
  <c r="C29" i="3" s="1"/>
  <c r="CW45" i="3"/>
  <c r="C45" i="3" s="1"/>
  <c r="CW40" i="3"/>
  <c r="C40" i="3" s="1"/>
  <c r="BX30" i="3"/>
  <c r="CW30" i="3"/>
  <c r="C30" i="3" s="1"/>
  <c r="CW57" i="3"/>
  <c r="C57" i="3" s="1"/>
  <c r="AZ28" i="2"/>
  <c r="AZ26" i="2"/>
  <c r="AZ38" i="2"/>
  <c r="BX26" i="2"/>
  <c r="B26" i="2" s="1"/>
  <c r="AY38" i="2"/>
  <c r="BX38" i="2"/>
  <c r="B38" i="2" s="1"/>
  <c r="AY51" i="5"/>
  <c r="AZ45" i="5"/>
  <c r="AY59" i="5"/>
  <c r="AY55" i="5"/>
  <c r="AZ55" i="5"/>
  <c r="AY50" i="5"/>
  <c r="AZ38" i="5"/>
  <c r="AY45" i="5"/>
  <c r="AZ59" i="5"/>
  <c r="AY24" i="5"/>
  <c r="AZ24" i="5"/>
  <c r="AZ22" i="5"/>
  <c r="AZ47" i="5"/>
  <c r="AY47" i="5"/>
  <c r="AZ51" i="5"/>
  <c r="BX24" i="5"/>
  <c r="B24" i="5" s="1"/>
  <c r="BX55" i="5"/>
  <c r="B55" i="5" s="1"/>
  <c r="BX47" i="5"/>
  <c r="B47" i="5" s="1"/>
  <c r="BX51" i="5"/>
  <c r="B51" i="5" s="1"/>
  <c r="BX22" i="5"/>
  <c r="B22" i="5" s="1"/>
  <c r="BX54" i="5"/>
  <c r="B54" i="5" s="1"/>
  <c r="AY38" i="5"/>
  <c r="BX50" i="5"/>
  <c r="B50" i="5" s="1"/>
  <c r="BX45" i="5"/>
  <c r="B45" i="5" s="1"/>
  <c r="BX32" i="5"/>
  <c r="B32" i="5" s="1"/>
  <c r="BX59" i="5"/>
  <c r="B59" i="5" s="1"/>
  <c r="BX25" i="5"/>
  <c r="B25" i="5" s="1"/>
  <c r="CW55" i="6"/>
  <c r="C55" i="6" s="1"/>
  <c r="CW10" i="6"/>
  <c r="C10" i="6" s="1"/>
  <c r="BY39" i="6"/>
  <c r="AZ20" i="5"/>
  <c r="AZ10" i="5"/>
  <c r="BX3" i="5"/>
  <c r="B3" i="5" s="1"/>
  <c r="AZ11" i="5"/>
  <c r="AZ6" i="5"/>
  <c r="AZ27" i="5"/>
  <c r="AY40" i="5"/>
  <c r="BX7" i="5"/>
  <c r="B7" i="5" s="1"/>
  <c r="AZ39" i="5"/>
  <c r="CW30" i="6"/>
  <c r="C30" i="6" s="1"/>
  <c r="CW38" i="6"/>
  <c r="C38" i="6" s="1"/>
  <c r="CW40" i="6"/>
  <c r="C40" i="6" s="1"/>
  <c r="CW6" i="6"/>
  <c r="C6" i="6" s="1"/>
  <c r="CW26" i="6"/>
  <c r="C26" i="6" s="1"/>
  <c r="CW21" i="6"/>
  <c r="C21" i="6" s="1"/>
  <c r="CW8" i="6"/>
  <c r="C8" i="6" s="1"/>
  <c r="CW28" i="6"/>
  <c r="C28" i="6" s="1"/>
  <c r="CW15" i="6"/>
  <c r="C15" i="6" s="1"/>
  <c r="CW42" i="6"/>
  <c r="C42" i="6" s="1"/>
  <c r="CW35" i="6"/>
  <c r="C35" i="6" s="1"/>
  <c r="CW11" i="6"/>
  <c r="C11" i="6" s="1"/>
  <c r="CW41" i="6"/>
  <c r="C41" i="6" s="1"/>
  <c r="CW12" i="6"/>
  <c r="C12" i="6" s="1"/>
  <c r="CW31" i="6"/>
  <c r="C31" i="6" s="1"/>
  <c r="CW16" i="6"/>
  <c r="C16" i="6" s="1"/>
  <c r="CW13" i="6"/>
  <c r="C13" i="6" s="1"/>
  <c r="CW24" i="6"/>
  <c r="C24" i="6" s="1"/>
  <c r="CW48" i="6"/>
  <c r="C48" i="6" s="1"/>
  <c r="CW9" i="6"/>
  <c r="C9" i="6" s="1"/>
  <c r="CW19" i="6"/>
  <c r="C19" i="6" s="1"/>
  <c r="CW3" i="6"/>
  <c r="C3" i="6" s="1"/>
  <c r="CW7" i="6"/>
  <c r="C7" i="6" s="1"/>
  <c r="CW20" i="6"/>
  <c r="C20" i="6" s="1"/>
  <c r="CW4" i="6"/>
  <c r="C4" i="6" s="1"/>
  <c r="CW14" i="6"/>
  <c r="C14" i="6" s="1"/>
  <c r="CW39" i="6"/>
  <c r="C39" i="6" s="1"/>
  <c r="CW29" i="6"/>
  <c r="C29" i="6" s="1"/>
  <c r="CW22" i="6"/>
  <c r="C22" i="6" s="1"/>
  <c r="CW18" i="6"/>
  <c r="C18" i="6" s="1"/>
  <c r="CW33" i="6"/>
  <c r="C33" i="6" s="1"/>
  <c r="CW17" i="6"/>
  <c r="C17" i="6" s="1"/>
  <c r="CW49" i="6"/>
  <c r="C49" i="6" s="1"/>
  <c r="CW32" i="6"/>
  <c r="C32" i="6" s="1"/>
  <c r="CW5" i="6"/>
  <c r="C5" i="6" s="1"/>
  <c r="BY45" i="3"/>
  <c r="BX45" i="3"/>
  <c r="BY57" i="3"/>
  <c r="BX3" i="3"/>
  <c r="BX6" i="5"/>
  <c r="B6" i="5" s="1"/>
  <c r="AY56" i="5"/>
  <c r="BX56" i="5"/>
  <c r="B56" i="5" s="1"/>
  <c r="AZ4" i="5"/>
  <c r="AY11" i="5"/>
  <c r="BX11" i="5"/>
  <c r="B11" i="5" s="1"/>
  <c r="BX5" i="5"/>
  <c r="B5" i="5" s="1"/>
  <c r="AZ35" i="5"/>
  <c r="BX31" i="5"/>
  <c r="B31" i="5" s="1"/>
  <c r="AZ7" i="5"/>
  <c r="AZ31" i="5"/>
  <c r="AY10" i="5"/>
  <c r="BX10" i="5"/>
  <c r="B10" i="5" s="1"/>
  <c r="AY49" i="5"/>
  <c r="AZ33" i="5"/>
  <c r="AY4" i="5"/>
  <c r="AY3" i="5"/>
  <c r="AZ3" i="5"/>
  <c r="AY8" i="5"/>
  <c r="BX8" i="5"/>
  <c r="B8" i="5" s="1"/>
  <c r="BX19" i="5"/>
  <c r="B19" i="5" s="1"/>
  <c r="BX39" i="5"/>
  <c r="B39" i="5" s="1"/>
  <c r="AZ26" i="5"/>
  <c r="AY9" i="5"/>
  <c r="AY20" i="5"/>
  <c r="AZ21" i="5"/>
  <c r="BX17" i="5"/>
  <c r="B17" i="5" s="1"/>
  <c r="BX16" i="5"/>
  <c r="B16" i="5" s="1"/>
  <c r="AY17" i="5"/>
  <c r="AY15" i="5"/>
  <c r="BX26" i="5"/>
  <c r="B26" i="5" s="1"/>
  <c r="BX9" i="5"/>
  <c r="B9" i="5" s="1"/>
  <c r="AY34" i="5"/>
  <c r="BX34" i="5"/>
  <c r="B34" i="5" s="1"/>
  <c r="AZ49" i="5"/>
  <c r="BX20" i="5"/>
  <c r="B20" i="5" s="1"/>
  <c r="BX35" i="5"/>
  <c r="B35" i="5" s="1"/>
  <c r="AZ13" i="5"/>
  <c r="AY19" i="5"/>
  <c r="AZ17" i="5"/>
  <c r="AY42" i="5"/>
  <c r="BX42" i="5"/>
  <c r="B42" i="5" s="1"/>
  <c r="BX30" i="5"/>
  <c r="B30" i="5" s="1"/>
  <c r="AZ16" i="5"/>
  <c r="BX27" i="5"/>
  <c r="B27" i="5" s="1"/>
  <c r="BX41" i="5"/>
  <c r="B41" i="5" s="1"/>
  <c r="BX49" i="5"/>
  <c r="B49" i="5" s="1"/>
  <c r="AY28" i="5"/>
  <c r="BX28" i="5"/>
  <c r="B28" i="5" s="1"/>
  <c r="AY35" i="5"/>
  <c r="AZ40" i="5"/>
  <c r="AZ25" i="5"/>
  <c r="AZ42" i="5"/>
  <c r="AZ15" i="5"/>
  <c r="BX4" i="5"/>
  <c r="B4" i="5" s="1"/>
  <c r="AY29" i="5"/>
  <c r="BX29" i="5"/>
  <c r="B29" i="5" s="1"/>
  <c r="AY12" i="5"/>
  <c r="BX12" i="5"/>
  <c r="B12" i="5" s="1"/>
  <c r="AY14" i="5"/>
  <c r="BX14" i="5"/>
  <c r="B14" i="5" s="1"/>
  <c r="AY21" i="5"/>
  <c r="BX21" i="5"/>
  <c r="B21" i="5" s="1"/>
  <c r="AZ46" i="5"/>
  <c r="AZ34" i="5"/>
  <c r="AY18" i="5"/>
  <c r="BX18" i="5"/>
  <c r="B18" i="5" s="1"/>
  <c r="AZ29" i="5"/>
  <c r="BX15" i="5"/>
  <c r="B15" i="5" s="1"/>
  <c r="BX40" i="5"/>
  <c r="B40" i="5" s="1"/>
  <c r="AY6" i="5"/>
  <c r="AZ5" i="5"/>
  <c r="AY25" i="5"/>
  <c r="BX13" i="5"/>
  <c r="B13" i="5" s="1"/>
  <c r="AZ18" i="5"/>
  <c r="AY31" i="5"/>
  <c r="AZ14" i="5"/>
  <c r="AZ28" i="5"/>
  <c r="BX52" i="5"/>
  <c r="B52" i="5" s="1"/>
  <c r="AY33" i="5"/>
  <c r="BX33" i="5"/>
  <c r="B33" i="5" s="1"/>
  <c r="AZ8" i="5"/>
  <c r="AZ9" i="5"/>
  <c r="AY46" i="5"/>
  <c r="BX46" i="5"/>
  <c r="B46" i="5" s="1"/>
  <c r="AZ19" i="5"/>
  <c r="AZ12" i="5"/>
  <c r="AZ30" i="5"/>
  <c r="AY52" i="5"/>
  <c r="AZ52" i="5"/>
  <c r="AZ56" i="5"/>
  <c r="AY41" i="5"/>
  <c r="AZ41" i="5"/>
  <c r="AY7" i="5"/>
  <c r="AY45" i="2"/>
  <c r="AZ45" i="2"/>
  <c r="BX45" i="2"/>
  <c r="B45" i="2" s="1"/>
  <c r="BX28" i="2"/>
  <c r="B28" i="2" s="1"/>
  <c r="AY28" i="2"/>
  <c r="BX46" i="2"/>
  <c r="B46" i="2" s="1"/>
  <c r="BX32" i="2"/>
  <c r="B32" i="2" s="1"/>
  <c r="AY56" i="2"/>
  <c r="AY26" i="2"/>
  <c r="BX47" i="2"/>
  <c r="B47" i="2" s="1"/>
  <c r="BX35" i="2"/>
  <c r="B35" i="2" s="1"/>
  <c r="BX31" i="2"/>
  <c r="B31" i="2" s="1"/>
  <c r="BX13" i="2"/>
  <c r="B13" i="2" s="1"/>
  <c r="BX8" i="2"/>
  <c r="B8" i="2" s="1"/>
  <c r="BX36" i="2"/>
  <c r="B36" i="2" s="1"/>
  <c r="BX4" i="2"/>
  <c r="B4" i="2" s="1"/>
  <c r="BX19" i="2"/>
  <c r="B19" i="2" s="1"/>
  <c r="BX20" i="2"/>
  <c r="B20" i="2" s="1"/>
  <c r="BX29" i="2"/>
  <c r="B29" i="2" s="1"/>
  <c r="BX25" i="2"/>
  <c r="B25" i="2" s="1"/>
  <c r="BX23" i="2"/>
  <c r="B23" i="2" s="1"/>
  <c r="BX7" i="2"/>
  <c r="B7" i="2" s="1"/>
  <c r="BX53" i="2"/>
  <c r="B53" i="2" s="1"/>
  <c r="BX24" i="2"/>
  <c r="B24" i="2" s="1"/>
  <c r="BX18" i="2"/>
  <c r="B18" i="2" s="1"/>
  <c r="BX12" i="2"/>
  <c r="B12" i="2" s="1"/>
  <c r="BX37" i="2"/>
  <c r="B37" i="2" s="1"/>
  <c r="BX21" i="2"/>
  <c r="B21" i="2" s="1"/>
  <c r="BX15" i="2"/>
  <c r="B15" i="2" s="1"/>
  <c r="BX34" i="2"/>
  <c r="B34" i="2" s="1"/>
  <c r="BX11" i="2"/>
  <c r="B11" i="2" s="1"/>
  <c r="BX16" i="2"/>
  <c r="B16" i="2" s="1"/>
  <c r="BX10" i="2"/>
  <c r="B10" i="2" s="1"/>
  <c r="BX27" i="2"/>
  <c r="B27" i="2" s="1"/>
  <c r="BX3" i="2"/>
  <c r="B3" i="2" s="1"/>
  <c r="BX41" i="2"/>
  <c r="B41" i="2" s="1"/>
  <c r="BX22" i="2"/>
  <c r="B22" i="2" s="1"/>
  <c r="BX17" i="2"/>
  <c r="B17" i="2" s="1"/>
  <c r="BX6" i="2"/>
  <c r="B6" i="2" s="1"/>
  <c r="BX42" i="2"/>
  <c r="B42" i="2" s="1"/>
  <c r="BX33" i="2"/>
  <c r="B33" i="2" s="1"/>
  <c r="BX42" i="6"/>
  <c r="BX41" i="6"/>
  <c r="BY48" i="6"/>
  <c r="BX30" i="6"/>
  <c r="BX19" i="6"/>
  <c r="BX13" i="6"/>
  <c r="BY33" i="6"/>
  <c r="BX21" i="6"/>
  <c r="BY40" i="6"/>
  <c r="BX17" i="6"/>
  <c r="BX5" i="6"/>
  <c r="BX3" i="6"/>
  <c r="BY14" i="6"/>
  <c r="BX57" i="6"/>
  <c r="BX27" i="6"/>
  <c r="BY52" i="6"/>
  <c r="BX52" i="6"/>
  <c r="BY23" i="6"/>
  <c r="BX43" i="6"/>
  <c r="BY54" i="6"/>
  <c r="BX12" i="6"/>
  <c r="BX26" i="6"/>
  <c r="BY17" i="6"/>
  <c r="BX55" i="6"/>
  <c r="BY29" i="6"/>
  <c r="BX31" i="6"/>
  <c r="BY15" i="6"/>
  <c r="BX20" i="6"/>
  <c r="BY22" i="6"/>
  <c r="BY16" i="6"/>
  <c r="BX16" i="6"/>
  <c r="BY18" i="6"/>
  <c r="BX8" i="6"/>
  <c r="BY6" i="6"/>
  <c r="BY5" i="6"/>
  <c r="BX24" i="6"/>
  <c r="BX4" i="6"/>
  <c r="BX25" i="6"/>
  <c r="BY28" i="6"/>
  <c r="BY42" i="6"/>
  <c r="BY32" i="6"/>
  <c r="BY35" i="6"/>
  <c r="BY11" i="6"/>
  <c r="BY37" i="6"/>
  <c r="BX48" i="6"/>
  <c r="BX9" i="6"/>
  <c r="BX14" i="6"/>
  <c r="BX51" i="6"/>
  <c r="BX23" i="6"/>
  <c r="BY47" i="6"/>
  <c r="BX39" i="6"/>
  <c r="BY26" i="6"/>
  <c r="BY55" i="6"/>
  <c r="BX29" i="6"/>
  <c r="BY31" i="6"/>
  <c r="BX49" i="6"/>
  <c r="BY30" i="6"/>
  <c r="BX22" i="6"/>
  <c r="BY21" i="6"/>
  <c r="BY7" i="6"/>
  <c r="BX7" i="6"/>
  <c r="BX18" i="6"/>
  <c r="BY13" i="6"/>
  <c r="BY10" i="6"/>
  <c r="BX10" i="6"/>
  <c r="BX33" i="6"/>
  <c r="BY24" i="6"/>
  <c r="BY34" i="6"/>
  <c r="BY49" i="6"/>
  <c r="BY57" i="6"/>
  <c r="BY51" i="6"/>
  <c r="BX34" i="6"/>
  <c r="BY27" i="6"/>
  <c r="BX37" i="6"/>
  <c r="BY25" i="6"/>
  <c r="BX47" i="6"/>
  <c r="BX54" i="6"/>
  <c r="BY12" i="6"/>
  <c r="BX28" i="6"/>
  <c r="BY38" i="6"/>
  <c r="BX38" i="6"/>
  <c r="BX15" i="6"/>
  <c r="BY20" i="6"/>
  <c r="BX40" i="6"/>
  <c r="BY9" i="6"/>
  <c r="BY41" i="6"/>
  <c r="BX32" i="6"/>
  <c r="BY19" i="6"/>
  <c r="BX35" i="6"/>
  <c r="BY8" i="6"/>
  <c r="BX6" i="6"/>
  <c r="BY3" i="6"/>
  <c r="BX11" i="6"/>
  <c r="BY4" i="6"/>
  <c r="BY7" i="3"/>
  <c r="BX7" i="3"/>
  <c r="BY13" i="3"/>
  <c r="BX18" i="3"/>
  <c r="BX12" i="3"/>
  <c r="BY11" i="3"/>
  <c r="BY25" i="3"/>
  <c r="CW19" i="3"/>
  <c r="C19" i="3" s="1"/>
  <c r="CW17" i="3"/>
  <c r="C17" i="3" s="1"/>
  <c r="CW3" i="3"/>
  <c r="C3" i="3" s="1"/>
  <c r="BY27" i="3"/>
  <c r="BX6" i="3"/>
  <c r="BX39" i="3"/>
  <c r="BX28" i="3"/>
  <c r="BY32" i="3"/>
  <c r="BX21" i="3"/>
  <c r="BY28" i="3"/>
  <c r="BY23" i="3"/>
  <c r="BX22" i="3"/>
  <c r="BX8" i="3"/>
  <c r="BY22" i="3"/>
  <c r="BY16" i="3"/>
  <c r="BX10" i="3"/>
  <c r="BY9" i="3"/>
  <c r="BX5" i="3"/>
  <c r="BY34" i="3"/>
  <c r="BY36" i="3"/>
  <c r="BY12" i="3"/>
  <c r="CW10" i="3"/>
  <c r="C10" i="3" s="1"/>
  <c r="BY43" i="3"/>
  <c r="CW23" i="3"/>
  <c r="C23" i="3" s="1"/>
  <c r="CW33" i="3"/>
  <c r="C33" i="3" s="1"/>
  <c r="BY50" i="3"/>
  <c r="BX50" i="3"/>
  <c r="BX37" i="3"/>
  <c r="BY54" i="3"/>
  <c r="BY14" i="3"/>
  <c r="BX14" i="3"/>
  <c r="BY49" i="3"/>
  <c r="BX49" i="3"/>
  <c r="BX43" i="3"/>
  <c r="CW21" i="3"/>
  <c r="C21" i="3" s="1"/>
  <c r="CW31" i="3"/>
  <c r="C31" i="3" s="1"/>
  <c r="BX20" i="3"/>
  <c r="CW36" i="3"/>
  <c r="C36" i="3" s="1"/>
  <c r="BY18" i="3"/>
  <c r="BX4" i="3"/>
  <c r="BY33" i="3"/>
  <c r="BY3" i="3"/>
  <c r="BY24" i="3"/>
  <c r="BY8" i="3"/>
  <c r="BY5" i="3"/>
  <c r="BY21" i="3"/>
  <c r="BY63" i="3"/>
  <c r="BX63" i="3"/>
  <c r="BY37" i="3"/>
  <c r="CW49" i="3"/>
  <c r="C49" i="3" s="1"/>
  <c r="BY31" i="3"/>
  <c r="CW32" i="3"/>
  <c r="C32" i="3" s="1"/>
  <c r="BY17" i="3"/>
  <c r="BY15" i="3"/>
  <c r="BY4" i="3"/>
  <c r="BY6" i="3"/>
  <c r="BX24" i="3"/>
  <c r="CW54" i="3"/>
  <c r="C54" i="3" s="1"/>
  <c r="BX40" i="3"/>
  <c r="BX36" i="3"/>
  <c r="BY41" i="3"/>
  <c r="BY40" i="3"/>
  <c r="CW25" i="3"/>
  <c r="C25" i="3" s="1"/>
  <c r="BY20" i="3"/>
  <c r="BY19" i="3"/>
  <c r="BX19" i="3"/>
  <c r="CW39" i="3"/>
  <c r="C39" i="3" s="1"/>
  <c r="BX41" i="3"/>
  <c r="BY10" i="3"/>
  <c r="BY39" i="3"/>
  <c r="CW28" i="3"/>
  <c r="C28" i="3" s="1"/>
  <c r="CW43" i="3"/>
  <c r="C43" i="3" s="1"/>
  <c r="BX27" i="3"/>
  <c r="BY26" i="3"/>
  <c r="BX26" i="3"/>
  <c r="BX16" i="3"/>
  <c r="BX17" i="3"/>
  <c r="CW4" i="3"/>
  <c r="C4" i="3" s="1"/>
  <c r="BX15" i="3"/>
  <c r="CW15" i="3"/>
  <c r="C15" i="3" s="1"/>
  <c r="BX13" i="3"/>
  <c r="CW34" i="3"/>
  <c r="C34" i="3" s="1"/>
  <c r="CW6" i="3"/>
  <c r="C6" i="3" s="1"/>
  <c r="CW12" i="3"/>
  <c r="C12" i="3" s="1"/>
  <c r="CW7" i="3"/>
  <c r="C7" i="3" s="1"/>
  <c r="BX9" i="3"/>
  <c r="BX11" i="3"/>
  <c r="BX31" i="3"/>
  <c r="BX25" i="3"/>
  <c r="CW37" i="3"/>
  <c r="C37" i="3" s="1"/>
  <c r="BX33" i="3"/>
  <c r="BX32" i="3"/>
  <c r="CW27" i="3"/>
  <c r="C27" i="3" s="1"/>
  <c r="CW22" i="3"/>
  <c r="C22" i="3" s="1"/>
  <c r="CW24" i="3"/>
  <c r="C24" i="3" s="1"/>
  <c r="BX54" i="3"/>
  <c r="CW9" i="3"/>
  <c r="C9" i="3" s="1"/>
  <c r="CW16" i="3"/>
  <c r="C16" i="3" s="1"/>
  <c r="CW8" i="3"/>
  <c r="C8" i="3" s="1"/>
  <c r="BX57" i="3"/>
  <c r="BX34" i="3"/>
  <c r="CW41" i="3"/>
  <c r="C41" i="3" s="1"/>
  <c r="CW11" i="3"/>
  <c r="C11" i="3" s="1"/>
  <c r="CW13" i="3"/>
  <c r="C13" i="3" s="1"/>
  <c r="BX23" i="3"/>
  <c r="AY39" i="5"/>
  <c r="AY30" i="5"/>
  <c r="AY16" i="5"/>
  <c r="AY5" i="5"/>
  <c r="AY13" i="5"/>
  <c r="AY26" i="5"/>
  <c r="AY27" i="5"/>
  <c r="AZ11" i="2"/>
  <c r="AZ30" i="2"/>
  <c r="AY13" i="2"/>
  <c r="AZ23" i="2"/>
  <c r="AY31" i="2"/>
  <c r="AY39" i="2"/>
  <c r="AZ59" i="2"/>
  <c r="AZ25" i="2"/>
  <c r="AZ20" i="2"/>
  <c r="AY22" i="2"/>
  <c r="AY11" i="2"/>
  <c r="AY10" i="2"/>
  <c r="AZ48" i="2"/>
  <c r="AZ14" i="2"/>
  <c r="AY34" i="2"/>
  <c r="AZ8" i="2"/>
  <c r="AY48" i="2"/>
  <c r="AY41" i="2"/>
  <c r="AZ42" i="2"/>
  <c r="AZ27" i="2"/>
  <c r="AY21" i="2"/>
  <c r="AY7" i="2"/>
  <c r="AY40" i="2"/>
  <c r="BX39" i="2"/>
  <c r="B39" i="2" s="1"/>
  <c r="AZ5" i="2"/>
  <c r="BX48" i="2"/>
  <c r="B48" i="2" s="1"/>
  <c r="AY42" i="2"/>
  <c r="BB42" i="2" s="1"/>
  <c r="AZ29" i="2"/>
  <c r="AZ47" i="2"/>
  <c r="AZ19" i="2"/>
  <c r="AY25" i="2"/>
  <c r="AZ35" i="2"/>
  <c r="AZ34" i="2"/>
  <c r="AZ15" i="2"/>
  <c r="AY12" i="2"/>
  <c r="AY64" i="2"/>
  <c r="AY33" i="2"/>
  <c r="AY19" i="2"/>
  <c r="AY32" i="2"/>
  <c r="AY18" i="2"/>
  <c r="AY15" i="2"/>
  <c r="AY8" i="2"/>
  <c r="AY14" i="2"/>
  <c r="AZ53" i="2"/>
  <c r="AY37" i="2"/>
  <c r="AZ41" i="2"/>
  <c r="AZ24" i="2"/>
  <c r="AZ32" i="2"/>
  <c r="AZ31" i="2"/>
  <c r="AY23" i="2"/>
  <c r="AZ17" i="2"/>
  <c r="AZ12" i="2"/>
  <c r="AZ3" i="2"/>
  <c r="AZ40" i="2"/>
  <c r="AY47" i="2"/>
  <c r="AY27" i="2"/>
  <c r="AY17" i="2"/>
  <c r="AZ33" i="2"/>
  <c r="AY53" i="2"/>
  <c r="AZ37" i="2"/>
  <c r="AZ36" i="2"/>
  <c r="AY24" i="2"/>
  <c r="AZ21" i="2"/>
  <c r="AZ22" i="2"/>
  <c r="AZ18" i="2"/>
  <c r="AZ13" i="2"/>
  <c r="AZ16" i="2"/>
  <c r="AZ7" i="2"/>
  <c r="AZ4" i="2"/>
  <c r="AZ6" i="2"/>
  <c r="AZ10" i="2"/>
  <c r="AZ39" i="2"/>
  <c r="AY29" i="2"/>
  <c r="AY36" i="2"/>
  <c r="AY35" i="2"/>
  <c r="AY20" i="2"/>
  <c r="AY16" i="2"/>
  <c r="AY4" i="2"/>
  <c r="AY6" i="2"/>
  <c r="AY3" i="2"/>
  <c r="AZ64" i="2"/>
  <c r="BX59" i="2"/>
  <c r="B59" i="2" s="1"/>
  <c r="AY59" i="2"/>
  <c r="BX64" i="2"/>
  <c r="B64" i="2" s="1"/>
  <c r="BX40" i="2"/>
  <c r="B40" i="2" s="1"/>
  <c r="BX14" i="2"/>
  <c r="B14" i="2" s="1"/>
  <c r="BX5" i="2"/>
  <c r="B5" i="2" s="1"/>
  <c r="AY30" i="2"/>
  <c r="BX30" i="2"/>
  <c r="B30" i="2" s="1"/>
  <c r="AY5" i="2"/>
  <c r="CA51" i="6" l="1"/>
  <c r="BB54" i="5"/>
  <c r="BB45" i="5"/>
  <c r="BB22" i="5"/>
  <c r="CA55" i="3"/>
  <c r="BB47" i="5"/>
  <c r="BB50" i="5"/>
  <c r="BB32" i="5"/>
  <c r="BB30" i="2"/>
  <c r="BB46" i="2"/>
  <c r="BB63" i="2"/>
  <c r="CA47" i="6"/>
  <c r="CA27" i="6"/>
  <c r="CA25" i="6"/>
  <c r="CA41" i="6"/>
  <c r="BB56" i="2"/>
  <c r="CA52" i="6"/>
  <c r="CA43" i="6"/>
  <c r="CA23" i="6"/>
  <c r="CA54" i="6"/>
  <c r="CA37" i="6"/>
  <c r="CA34" i="6"/>
  <c r="CA29" i="3"/>
  <c r="CA47" i="3"/>
  <c r="CA61" i="3"/>
  <c r="CA54" i="3"/>
  <c r="CA35" i="6"/>
  <c r="CA57" i="3"/>
  <c r="CA30" i="3"/>
  <c r="CA39" i="6"/>
  <c r="CA11" i="6"/>
  <c r="CA21" i="6"/>
  <c r="CA38" i="3"/>
  <c r="CA45" i="3"/>
  <c r="BB26" i="2"/>
  <c r="BB28" i="2"/>
  <c r="BB38" i="2"/>
  <c r="CA18" i="6"/>
  <c r="CA40" i="6"/>
  <c r="CA32" i="6"/>
  <c r="CA29" i="6"/>
  <c r="CA15" i="6"/>
  <c r="CA13" i="6"/>
  <c r="CA42" i="6"/>
  <c r="CA48" i="6"/>
  <c r="CA26" i="3"/>
  <c r="BB56" i="5"/>
  <c r="BB9" i="5"/>
  <c r="CA3" i="3"/>
  <c r="CA7" i="3"/>
  <c r="BB45" i="2"/>
  <c r="BB55" i="5"/>
  <c r="BB59" i="5"/>
  <c r="BB24" i="5"/>
  <c r="BB38" i="5"/>
  <c r="BB51" i="5"/>
  <c r="BB14" i="5"/>
  <c r="BB40" i="5"/>
  <c r="BB20" i="5"/>
  <c r="BB3" i="5"/>
  <c r="BB12" i="5"/>
  <c r="BB21" i="5"/>
  <c r="BB10" i="5"/>
  <c r="BB25" i="5"/>
  <c r="BB16" i="5"/>
  <c r="BB6" i="5"/>
  <c r="BB49" i="5"/>
  <c r="BB29" i="5"/>
  <c r="BB7" i="5"/>
  <c r="BB30" i="5"/>
  <c r="BB46" i="5"/>
  <c r="BB17" i="5"/>
  <c r="BB18" i="5"/>
  <c r="CA19" i="6"/>
  <c r="BB15" i="5"/>
  <c r="BB39" i="5"/>
  <c r="BB11" i="5"/>
  <c r="BB27" i="5"/>
  <c r="BB19" i="5"/>
  <c r="BB8" i="5"/>
  <c r="BB5" i="5"/>
  <c r="CA9" i="6"/>
  <c r="CA38" i="6"/>
  <c r="CA22" i="6"/>
  <c r="CA28" i="6"/>
  <c r="CA49" i="6"/>
  <c r="CA49" i="3"/>
  <c r="CA21" i="3"/>
  <c r="CA16" i="3"/>
  <c r="CA13" i="3"/>
  <c r="CA14" i="3"/>
  <c r="CA19" i="3"/>
  <c r="CA7" i="6"/>
  <c r="CA20" i="3"/>
  <c r="CA4" i="3"/>
  <c r="CA32" i="3"/>
  <c r="CA33" i="3"/>
  <c r="CA17" i="3"/>
  <c r="CA6" i="3"/>
  <c r="CA63" i="3"/>
  <c r="CA50" i="3"/>
  <c r="CA15" i="3"/>
  <c r="CA12" i="3"/>
  <c r="CA9" i="3"/>
  <c r="CA37" i="3"/>
  <c r="CA36" i="3"/>
  <c r="BB41" i="5"/>
  <c r="BB31" i="5"/>
  <c r="BB52" i="5"/>
  <c r="BB35" i="5"/>
  <c r="BB13" i="5"/>
  <c r="BB33" i="5"/>
  <c r="BB42" i="5"/>
  <c r="BB34" i="5"/>
  <c r="BB26" i="5"/>
  <c r="BB28" i="5"/>
  <c r="BB4" i="5"/>
  <c r="BB13" i="2"/>
  <c r="BB22" i="2"/>
  <c r="BB15" i="2"/>
  <c r="BB24" i="2"/>
  <c r="BB41" i="2"/>
  <c r="BB11" i="2"/>
  <c r="CA33" i="6"/>
  <c r="CA10" i="6"/>
  <c r="CA30" i="6"/>
  <c r="CA5" i="6"/>
  <c r="CA6" i="6"/>
  <c r="CA14" i="6"/>
  <c r="CA16" i="6"/>
  <c r="CA17" i="6"/>
  <c r="CA3" i="6"/>
  <c r="CA26" i="6"/>
  <c r="CA4" i="6"/>
  <c r="CA12" i="6"/>
  <c r="CA57" i="6"/>
  <c r="CA24" i="6"/>
  <c r="CA20" i="6"/>
  <c r="CA31" i="6"/>
  <c r="CA8" i="6"/>
  <c r="CA55" i="6"/>
  <c r="CA23" i="3"/>
  <c r="CA28" i="3"/>
  <c r="CA25" i="3"/>
  <c r="CA27" i="3"/>
  <c r="CA18" i="3"/>
  <c r="CA43" i="3"/>
  <c r="CA40" i="3"/>
  <c r="CA39" i="3"/>
  <c r="CA34" i="3"/>
  <c r="CA11" i="3"/>
  <c r="CA24" i="3"/>
  <c r="CA8" i="3"/>
  <c r="CA5" i="3"/>
  <c r="CA31" i="3"/>
  <c r="CA22" i="3"/>
  <c r="CA41" i="3"/>
  <c r="CA10" i="3"/>
  <c r="BB35" i="2"/>
  <c r="BB59" i="2"/>
  <c r="BB40" i="2"/>
  <c r="BB12" i="2"/>
  <c r="BB64" i="2"/>
  <c r="BB23" i="2"/>
  <c r="BB6" i="2"/>
  <c r="BB39" i="2"/>
  <c r="BB27" i="2"/>
  <c r="BB34" i="2"/>
  <c r="BB48" i="2"/>
  <c r="BB4" i="2"/>
  <c r="BB32" i="2"/>
  <c r="BB7" i="2"/>
  <c r="BB47" i="2"/>
  <c r="BB21" i="2"/>
  <c r="BB17" i="2"/>
  <c r="BB14" i="2"/>
  <c r="BB10" i="2"/>
  <c r="BB20" i="2"/>
  <c r="BB3" i="2"/>
  <c r="BB31" i="2"/>
  <c r="BB53" i="2"/>
  <c r="BB8" i="2"/>
  <c r="BB5" i="2"/>
  <c r="BB29" i="2"/>
  <c r="BB18" i="2"/>
  <c r="BB25" i="2"/>
  <c r="BB16" i="2"/>
  <c r="BB36" i="2"/>
  <c r="BB37" i="2"/>
  <c r="BB33" i="2"/>
  <c r="BB19" i="2"/>
</calcChain>
</file>

<file path=xl/sharedStrings.xml><?xml version="1.0" encoding="utf-8"?>
<sst xmlns="http://schemas.openxmlformats.org/spreadsheetml/2006/main" count="1068" uniqueCount="353">
  <si>
    <t>Month</t>
  </si>
  <si>
    <t>Race</t>
  </si>
  <si>
    <t>Terrain</t>
  </si>
  <si>
    <t>Jan</t>
  </si>
  <si>
    <t>Feb</t>
  </si>
  <si>
    <t>March</t>
  </si>
  <si>
    <t>May</t>
  </si>
  <si>
    <t>June</t>
  </si>
  <si>
    <t>July</t>
  </si>
  <si>
    <t>Sept</t>
  </si>
  <si>
    <t>Oct</t>
  </si>
  <si>
    <t>Nov</t>
  </si>
  <si>
    <t>XC</t>
  </si>
  <si>
    <t>Tor-y-Foel</t>
  </si>
  <si>
    <t>Entry</t>
  </si>
  <si>
    <t>£3 OTD</t>
  </si>
  <si>
    <t>Dursley Dozen</t>
  </si>
  <si>
    <t>£12 pre</t>
  </si>
  <si>
    <t>MT</t>
  </si>
  <si>
    <t>http://www.wfra.me.uk/</t>
  </si>
  <si>
    <t>Further Details</t>
  </si>
  <si>
    <t>Date &amp; time</t>
  </si>
  <si>
    <t>2pm Sat 11/01</t>
  </si>
  <si>
    <t>http://www.fabian4.co.uk/default.aspx?EventID=930</t>
  </si>
  <si>
    <t>10:30am Sun 9/02</t>
  </si>
  <si>
    <t>Women 5.9km Men 10.3km</t>
  </si>
  <si>
    <t>£4 OTD</t>
  </si>
  <si>
    <t>W: 12:40 M: 2pm Sun 08/12</t>
  </si>
  <si>
    <t>Women 6.5km Men 9.6km</t>
  </si>
  <si>
    <t>W: 13:55 M: 2:40 Sat 14/12</t>
  </si>
  <si>
    <t>http://www.glosaaa.org.uk/</t>
  </si>
  <si>
    <t>Trail</t>
  </si>
  <si>
    <t>£19 pre</t>
  </si>
  <si>
    <t>10am Sun 30/03</t>
  </si>
  <si>
    <t>http://www.forestofdean-halfmarathon.co.uk/</t>
  </si>
  <si>
    <t>W: 14:10 M: 14:55 Sat 01/02</t>
  </si>
  <si>
    <t>Road</t>
  </si>
  <si>
    <t>1pm Sat 08/03</t>
  </si>
  <si>
    <t>http://www.rhayaderac.org.uk/</t>
  </si>
  <si>
    <t>Elan Valley 10</t>
  </si>
  <si>
    <t>road</t>
  </si>
  <si>
    <t>Sun 02/11</t>
  </si>
  <si>
    <t>W: 12:40 M: 2:30 Sat 01/03</t>
  </si>
  <si>
    <t>Lliswerry</t>
  </si>
  <si>
    <t>11:30am Sun 26/01</t>
  </si>
  <si>
    <t>Hospice of the Valleys</t>
  </si>
  <si>
    <t>Rhayader Round-the-lakes</t>
  </si>
  <si>
    <t>Glos: Plock Court</t>
  </si>
  <si>
    <t>Glos: Malvern</t>
  </si>
  <si>
    <t>Gwent: Bath</t>
  </si>
  <si>
    <t>W: 13:55 M: 2:40 Sat 01/11</t>
  </si>
  <si>
    <t>Glos: Cotswold Farm Park</t>
  </si>
  <si>
    <t>http://www.gwent-league.org.uk/</t>
  </si>
  <si>
    <t>W: 12:40 M: 2:30 Sun 9/11</t>
  </si>
  <si>
    <t>Sirhowy Challenge</t>
  </si>
  <si>
    <t>Aviator, Staverton runway</t>
  </si>
  <si>
    <t>Gwent: Bristol, Blaise Castle</t>
  </si>
  <si>
    <t>Gwent: Brecon, Penlan LC</t>
  </si>
  <si>
    <t>Sun 18/05</t>
  </si>
  <si>
    <t>http://www.islwynrunningclub.org.uk/Sirhowy-10.php</t>
  </si>
  <si>
    <t>Dymock HM</t>
  </si>
  <si>
    <t>£10 OTD</t>
  </si>
  <si>
    <t>Track</t>
  </si>
  <si>
    <t>FREE!</t>
  </si>
  <si>
    <t>9am every Sat</t>
  </si>
  <si>
    <t>Aug</t>
  </si>
  <si>
    <t>http://herefordcouriers.com/5k-series/</t>
  </si>
  <si>
    <t>£3 pre  £5 OTD</t>
  </si>
  <si>
    <t>1pm Sun 22/11</t>
  </si>
  <si>
    <t>http://www.breconfans.org.uk/</t>
  </si>
  <si>
    <t>£4 &amp; £5 Both £8</t>
  </si>
  <si>
    <t>Dorstone Dawdle</t>
  </si>
  <si>
    <t>Sun 06/07</t>
  </si>
  <si>
    <t>Midday Sat 12/07 Sun 13/07</t>
  </si>
  <si>
    <t>10:30 Sun 27/07</t>
  </si>
  <si>
    <t>Magor Marsh</t>
  </si>
  <si>
    <t>Magic Roundabout</t>
  </si>
  <si>
    <t>Darren's Dash</t>
  </si>
  <si>
    <t>Sun 15/06</t>
  </si>
  <si>
    <t>http://www.wyevalleyrunners.co.uk/</t>
  </si>
  <si>
    <t>Breinton 10</t>
  </si>
  <si>
    <t>www.chepstowharriers.org.uk</t>
  </si>
  <si>
    <t>http://www.hayhotfooters.co.uk/</t>
  </si>
  <si>
    <t>http://www.fairwater-cwmbran-runners.org.uk/</t>
  </si>
  <si>
    <t xml:space="preserve">Sun 28/09 </t>
  </si>
  <si>
    <t>http://www.lliswerryrunners.com/</t>
  </si>
  <si>
    <t>1 Mile</t>
  </si>
  <si>
    <t>6M/10K</t>
  </si>
  <si>
    <t>8 Mile</t>
  </si>
  <si>
    <t>10 Mile</t>
  </si>
  <si>
    <t>HM</t>
  </si>
  <si>
    <t>20 Mile</t>
  </si>
  <si>
    <t>Distance (miles)</t>
  </si>
  <si>
    <t>3.5 &amp; 10</t>
  </si>
  <si>
    <t>Bog &amp; Bryn Challenge</t>
  </si>
  <si>
    <t>Any Marathon</t>
  </si>
  <si>
    <t>Fastest track mile</t>
  </si>
  <si>
    <t>Rules</t>
  </si>
  <si>
    <t>Club vest to be worn</t>
  </si>
  <si>
    <t>50 points to first FoDAC finisher of each gender</t>
  </si>
  <si>
    <t>Enter club as Forest of Dean AC</t>
  </si>
  <si>
    <t>There will also be an age graded championship alongside</t>
  </si>
  <si>
    <t>Only one championship trophy per member (highest one)</t>
  </si>
  <si>
    <t xml:space="preserve">Age grading as per http://www.runningforfitness.org/ </t>
  </si>
  <si>
    <t xml:space="preserve">Competitors must be over 18 &amp; have FoDAC as 1st claim </t>
  </si>
  <si>
    <t>Championship ends on November 22nd 2014</t>
  </si>
  <si>
    <t>3-5 Miles</t>
  </si>
  <si>
    <t>BONUSES</t>
  </si>
  <si>
    <t>Possible</t>
  </si>
  <si>
    <t>12 best races to count + 5 bonuses</t>
  </si>
  <si>
    <t>Max Points</t>
  </si>
  <si>
    <t>Distances</t>
  </si>
  <si>
    <t>7:15pm Wed 11/06</t>
  </si>
  <si>
    <t>7:15pm Wed 9/04</t>
  </si>
  <si>
    <t>Brecon Fans Weekend:       Pen-Y-Fan &amp; Fan-Y-Big</t>
  </si>
  <si>
    <t>April</t>
  </si>
  <si>
    <t>Of the 12 not more than 7 Road or 7 Trail</t>
  </si>
  <si>
    <t>Best position, any Gwent XC</t>
  </si>
  <si>
    <t>Best position, any Glos XC</t>
  </si>
  <si>
    <t>Distance Category</t>
  </si>
  <si>
    <t>N/A</t>
  </si>
  <si>
    <t>Short</t>
  </si>
  <si>
    <t>Long</t>
  </si>
  <si>
    <t>Short Long</t>
  </si>
  <si>
    <t>Of the 12 not more than 7 classed as Short</t>
  </si>
  <si>
    <t>Gwent XC League</t>
  </si>
  <si>
    <t>Bath</t>
  </si>
  <si>
    <t>Brecon</t>
  </si>
  <si>
    <t>Bristol</t>
  </si>
  <si>
    <t>Bridgend</t>
  </si>
  <si>
    <t>Malvern</t>
  </si>
  <si>
    <t>Plock Ct</t>
  </si>
  <si>
    <t>Cotswold</t>
  </si>
  <si>
    <t>Best</t>
  </si>
  <si>
    <t>Track Mile</t>
  </si>
  <si>
    <t>Pts</t>
  </si>
  <si>
    <t>Glos XC League</t>
  </si>
  <si>
    <t>Hereford  5K</t>
  </si>
  <si>
    <t>Athlete</t>
  </si>
  <si>
    <t>James Dobbing</t>
  </si>
  <si>
    <t>Julian Boon</t>
  </si>
  <si>
    <t>Daren Smith</t>
  </si>
  <si>
    <t>Richard Pegler</t>
  </si>
  <si>
    <t>Scott Berry</t>
  </si>
  <si>
    <t>Alan Robertson</t>
  </si>
  <si>
    <t>FoD Half</t>
  </si>
  <si>
    <t>Spring</t>
  </si>
  <si>
    <t>Tor-Y-Foel</t>
  </si>
  <si>
    <t>Rhayader 20</t>
  </si>
  <si>
    <t>Pen-Y-Fan</t>
  </si>
  <si>
    <t>Fan-Y-Big</t>
  </si>
  <si>
    <t>Dymock Half</t>
  </si>
  <si>
    <t>Sirhowy 10 Challenge</t>
  </si>
  <si>
    <t>Aviator 4</t>
  </si>
  <si>
    <t>August FoD Parkrun</t>
  </si>
  <si>
    <t>Bonus Points</t>
  </si>
  <si>
    <t>Marathon</t>
  </si>
  <si>
    <t>Trail Runs</t>
  </si>
  <si>
    <t>Road Runs</t>
  </si>
  <si>
    <t>Total Points</t>
  </si>
  <si>
    <t>DoB</t>
  </si>
  <si>
    <t>Series Races</t>
  </si>
  <si>
    <t>*FoD HM highest FoDAC position from either race counts</t>
  </si>
  <si>
    <t>**GlosAAA County Champs</t>
  </si>
  <si>
    <t>*FoD Spring HM</t>
  </si>
  <si>
    <t>*FoD Autumn HM</t>
  </si>
  <si>
    <t>**Track mile fastest time counts</t>
  </si>
  <si>
    <r>
      <rPr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>Hereford Couriers LC 5K</t>
    </r>
  </si>
  <si>
    <t>‡Any FoD ParkRun</t>
  </si>
  <si>
    <t>‡FoD August Park Run fastest time of 5 counts</t>
  </si>
  <si>
    <t>†Hereford Couriers LC 5K</t>
  </si>
  <si>
    <t>†Hereford LC 5K series fastest time of 3 counts</t>
  </si>
  <si>
    <t>Long Runs</t>
  </si>
  <si>
    <t>Peter Woodward</t>
  </si>
  <si>
    <t>John Russell</t>
  </si>
  <si>
    <t>Richard Dennant</t>
  </si>
  <si>
    <t>Brian Francis</t>
  </si>
  <si>
    <t>Jane Creed</t>
  </si>
  <si>
    <t>Jacqui Wynds</t>
  </si>
  <si>
    <t>Lynne Park</t>
  </si>
  <si>
    <t>Stefanie Francis</t>
  </si>
  <si>
    <t>Liz Usedon</t>
  </si>
  <si>
    <t>Chris Moore</t>
  </si>
  <si>
    <t>Marcus Bennetto</t>
  </si>
  <si>
    <t>Ivan Woodward</t>
  </si>
  <si>
    <t>Robert Freeman</t>
  </si>
  <si>
    <t>FoD Half Pts</t>
  </si>
  <si>
    <t>FoD ParkRun Pts</t>
  </si>
  <si>
    <t>Hereford 5K Pts</t>
  </si>
  <si>
    <t>Kim Chester</t>
  </si>
  <si>
    <t>Kate Frost</t>
  </si>
  <si>
    <t>Leyton Fleet</t>
  </si>
  <si>
    <t>Richard Powles</t>
  </si>
  <si>
    <t>Martin Drew</t>
  </si>
  <si>
    <t>Jim Storrar</t>
  </si>
  <si>
    <t>Peter Short</t>
  </si>
  <si>
    <t>Bev James</t>
  </si>
  <si>
    <t>Jo Babij</t>
  </si>
  <si>
    <t>Ian James</t>
  </si>
  <si>
    <t>W: 12:50 M: 2:20  Sat 08/02</t>
  </si>
  <si>
    <t>Women 6.4km Men 8.8km</t>
  </si>
  <si>
    <t>Dan Sandford</t>
  </si>
  <si>
    <t>Ann Nixon</t>
  </si>
  <si>
    <t>Anna Freeman</t>
  </si>
  <si>
    <t>Simon Dimmer</t>
  </si>
  <si>
    <t>Chris Penny</t>
  </si>
  <si>
    <t>Ian Morgan</t>
  </si>
  <si>
    <t>Jackie Green</t>
  </si>
  <si>
    <t>Wendy Lawrence</t>
  </si>
  <si>
    <t>Autumn</t>
  </si>
  <si>
    <t>Mark Mathews</t>
  </si>
  <si>
    <t>Graham James</t>
  </si>
  <si>
    <t>01:39:16.6</t>
  </si>
  <si>
    <t>01:39:54.7</t>
  </si>
  <si>
    <t>01:40:48.7</t>
  </si>
  <si>
    <t>01:41:35.4</t>
  </si>
  <si>
    <t>01:42:36.3</t>
  </si>
  <si>
    <t>01:43:28.7</t>
  </si>
  <si>
    <t>01:47:12.0</t>
  </si>
  <si>
    <t>01:47:24.3</t>
  </si>
  <si>
    <t>01:50:51.5</t>
  </si>
  <si>
    <t>01:53:26.3</t>
  </si>
  <si>
    <t>01:54:15.8</t>
  </si>
  <si>
    <t>01:57:59.8</t>
  </si>
  <si>
    <t>01:58:20.3</t>
  </si>
  <si>
    <t>01:58:42.1</t>
  </si>
  <si>
    <t>01:58:45.8</t>
  </si>
  <si>
    <t>01:59:27.9</t>
  </si>
  <si>
    <t>02:04:35.6</t>
  </si>
  <si>
    <t>02:07:45.2</t>
  </si>
  <si>
    <t>02:16:48.3</t>
  </si>
  <si>
    <t>02:35:09.5</t>
  </si>
  <si>
    <t>02:08:46.2</t>
  </si>
  <si>
    <t>02:19:02.7</t>
  </si>
  <si>
    <t>02:23:50.9</t>
  </si>
  <si>
    <t>02:30:27.4</t>
  </si>
  <si>
    <t>03:02:11.3</t>
  </si>
  <si>
    <t>7:15pm Wed 07/05</t>
  </si>
  <si>
    <t>Women 4.9km Men 8.3km</t>
  </si>
  <si>
    <t xml:space="preserve">6:15 Tue 22/04 </t>
  </si>
  <si>
    <t>W: 13:55 M: 2:40 Sat 11/10</t>
  </si>
  <si>
    <t>Walter Leach</t>
  </si>
  <si>
    <t>Colin Laver</t>
  </si>
  <si>
    <t>Catherine Lyne</t>
  </si>
  <si>
    <t>Faith Neville</t>
  </si>
  <si>
    <t>Michelle Peacey</t>
  </si>
  <si>
    <t>Nicola Hall</t>
  </si>
  <si>
    <t>Rachel Nash</t>
  </si>
  <si>
    <t>Sarah Marley</t>
  </si>
  <si>
    <t>Valerie Hamilton</t>
  </si>
  <si>
    <t>Vanessa Pegler</t>
  </si>
  <si>
    <t>Jason Ross-Collins</t>
  </si>
  <si>
    <t>Claire Morgan</t>
  </si>
  <si>
    <t>Emma Parsons</t>
  </si>
  <si>
    <t>£6 pre or OTD</t>
  </si>
  <si>
    <t>9:30am Sun 11/05</t>
  </si>
  <si>
    <t>http://www.entrycentral.com/aviator4</t>
  </si>
  <si>
    <t>http://www.dymockfestival.co.uk/#marathon</t>
  </si>
  <si>
    <t>£13 post £14 OTD</t>
  </si>
  <si>
    <t>£10 pre £12 OTD</t>
  </si>
  <si>
    <t>11am Jun 1st</t>
  </si>
  <si>
    <t>11am Sun 25/05</t>
  </si>
  <si>
    <t>10:30am Sun 27/04</t>
  </si>
  <si>
    <t>https://secure.onreg.com/onreg2/front/step1.php?id=2222</t>
  </si>
  <si>
    <t>Mark Blake</t>
  </si>
  <si>
    <t>Dave Lowthian</t>
  </si>
  <si>
    <t>Callum Francis</t>
  </si>
  <si>
    <t>Graham Bennetto</t>
  </si>
  <si>
    <t>Matt Bond</t>
  </si>
  <si>
    <t>Andy George</t>
  </si>
  <si>
    <t>Abigail Harradine</t>
  </si>
  <si>
    <t>Sue Dowle</t>
  </si>
  <si>
    <t>Fiona Turner</t>
  </si>
  <si>
    <t>Emmett Thompson</t>
  </si>
  <si>
    <t>Nick Wellsted</t>
  </si>
  <si>
    <t>Jim Insall</t>
  </si>
  <si>
    <t>Carmen Rodriguez</t>
  </si>
  <si>
    <t>Sue Shergold</t>
  </si>
  <si>
    <t>Margaret Powles</t>
  </si>
  <si>
    <t>Eva Goodhead</t>
  </si>
  <si>
    <t>Louise McKenzie</t>
  </si>
  <si>
    <t>Sharla Fleet</t>
  </si>
  <si>
    <t>Angela Bowkett</t>
  </si>
  <si>
    <t>Mandy Weare</t>
  </si>
  <si>
    <t>Louise Insall</t>
  </si>
  <si>
    <t>Lisa M-Woodward</t>
  </si>
  <si>
    <t>11am Sun 07/09</t>
  </si>
  <si>
    <t>http://www.entrycentral.com/index.php?raceID=102609</t>
  </si>
  <si>
    <t>£8 pre £10 OTD</t>
  </si>
  <si>
    <t>http://www.dorstone.org.uk/pages/calendar.html</t>
  </si>
  <si>
    <t>Roger Morgan</t>
  </si>
  <si>
    <t>Gavin Robertson</t>
  </si>
  <si>
    <t>Michael Marks</t>
  </si>
  <si>
    <t>Chris Hawkins</t>
  </si>
  <si>
    <t>Forest Spring</t>
  </si>
  <si>
    <t>Forest Autumn</t>
  </si>
  <si>
    <t>** Spring Forest mile</t>
  </si>
  <si>
    <t>** Autumn Forest mile</t>
  </si>
  <si>
    <t xml:space="preserve">6:15 Tue 09/09 </t>
  </si>
  <si>
    <t>Shirley Albrow</t>
  </si>
  <si>
    <t>7pm Wed 27/08</t>
  </si>
  <si>
    <t>Wayne Stewart</t>
  </si>
  <si>
    <t>W: 12:40 M: 2:30 Sun 12/10</t>
  </si>
  <si>
    <t>5 Long</t>
  </si>
  <si>
    <t>Races</t>
  </si>
  <si>
    <t>????</t>
  </si>
  <si>
    <t>Michael Jenkins</t>
  </si>
  <si>
    <t>David Jenkins</t>
  </si>
  <si>
    <t>Tony Pownall</t>
  </si>
  <si>
    <t>Long Races needed</t>
  </si>
  <si>
    <t>Silent Valley Challenge</t>
  </si>
  <si>
    <t>http://www.gwentwildlife.org/svchallenge</t>
  </si>
  <si>
    <t>10:30 Sun 19/10</t>
  </si>
  <si>
    <t xml:space="preserve">Gwent: </t>
  </si>
  <si>
    <t>Claire Lavender</t>
  </si>
  <si>
    <t>Helen Kearsey</t>
  </si>
  <si>
    <t>Sherryl Hall</t>
  </si>
  <si>
    <t>Peter Compton</t>
  </si>
  <si>
    <t>Peter Covington-Jones</t>
  </si>
  <si>
    <t>David Price</t>
  </si>
  <si>
    <t>Sarah Powell</t>
  </si>
  <si>
    <t>Sheralyn Turner</t>
  </si>
  <si>
    <t>Clare King</t>
  </si>
  <si>
    <t>Fiona Crawley</t>
  </si>
  <si>
    <t>Amanda Knott</t>
  </si>
  <si>
    <t>Martha Hamilton</t>
  </si>
  <si>
    <t>Julian Watson</t>
  </si>
  <si>
    <t>Karen Barnett</t>
  </si>
  <si>
    <t>Mary Hamilton</t>
  </si>
  <si>
    <t>71,3</t>
  </si>
  <si>
    <t>Ian Powell</t>
  </si>
  <si>
    <t>Leona Price</t>
  </si>
  <si>
    <t>Dave Lucas</t>
  </si>
  <si>
    <t>Michelle Ward</t>
  </si>
  <si>
    <t>Patrick Rennison</t>
  </si>
  <si>
    <t>Simon Urry</t>
  </si>
  <si>
    <t>Prince of Wales</t>
  </si>
  <si>
    <t>Jorge Anjos</t>
  </si>
  <si>
    <t>Roy King</t>
  </si>
  <si>
    <t>Angela Sonn</t>
  </si>
  <si>
    <t>Darren Creed</t>
  </si>
  <si>
    <t>Lindsay Lucas</t>
  </si>
  <si>
    <t>Steve Cunliffe</t>
  </si>
  <si>
    <t>Greg Nash</t>
  </si>
  <si>
    <t>Sally Taylor</t>
  </si>
  <si>
    <t>Cardiff</t>
  </si>
  <si>
    <t>Glenn Harvey</t>
  </si>
  <si>
    <t>Hubert Ashley-Towell</t>
  </si>
  <si>
    <t>Frank Williams</t>
  </si>
  <si>
    <t>Andy Jones</t>
  </si>
  <si>
    <t>Bronwen Davies</t>
  </si>
  <si>
    <t>Distance from 5 Acres</t>
  </si>
  <si>
    <t>Neville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</si>
</sst>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dd/mm/yy;@"/>
    <numFmt numFmtId="165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23C26"/>
        <bgColor indexed="64"/>
      </patternFill>
    </fill>
    <fill>
      <patternFill patternType="solid">
        <fgColor rgb="FFC0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 wrapText="1"/>
    </xf>
    <xf numFmtId="18" fontId="0" fillId="5" borderId="1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4" borderId="24" xfId="1" applyFill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" fillId="5" borderId="21" xfId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6" fontId="0" fillId="0" borderId="26" xfId="0" applyNumberFormat="1" applyBorder="1" applyAlignment="1">
      <alignment horizontal="center" vertical="center" wrapText="1"/>
    </xf>
    <xf numFmtId="0" fontId="1" fillId="0" borderId="27" xfId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5" borderId="30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6" xfId="0" applyFill="1" applyBorder="1" applyAlignment="1">
      <alignment horizontal="center" textRotation="90"/>
    </xf>
    <xf numFmtId="0" fontId="0" fillId="3" borderId="26" xfId="0" applyFill="1" applyBorder="1" applyAlignment="1">
      <alignment horizontal="center" textRotation="90"/>
    </xf>
    <xf numFmtId="0" fontId="0" fillId="5" borderId="26" xfId="0" applyFill="1" applyBorder="1" applyAlignment="1">
      <alignment horizontal="center" textRotation="90"/>
    </xf>
    <xf numFmtId="0" fontId="0" fillId="6" borderId="26" xfId="0" applyFill="1" applyBorder="1" applyAlignment="1">
      <alignment horizontal="center" textRotation="90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7" borderId="26" xfId="0" applyFill="1" applyBorder="1" applyAlignment="1">
      <alignment horizontal="center" textRotation="90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14" fontId="0" fillId="8" borderId="26" xfId="0" applyNumberFormat="1" applyFill="1" applyBorder="1" applyAlignment="1">
      <alignment horizontal="center" textRotation="90"/>
    </xf>
    <xf numFmtId="0" fontId="0" fillId="8" borderId="26" xfId="0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4" borderId="26" xfId="0" applyFill="1" applyBorder="1" applyAlignment="1">
      <alignment horizontal="center" textRotation="90"/>
    </xf>
    <xf numFmtId="0" fontId="0" fillId="0" borderId="26" xfId="0" applyFill="1" applyBorder="1" applyAlignment="1">
      <alignment horizontal="center" textRotation="90"/>
    </xf>
    <xf numFmtId="0" fontId="0" fillId="2" borderId="25" xfId="0" applyFill="1" applyBorder="1" applyAlignment="1">
      <alignment horizont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5" fontId="0" fillId="2" borderId="25" xfId="0" applyNumberFormat="1" applyFill="1" applyBorder="1" applyAlignment="1">
      <alignment horizontal="center" textRotation="90"/>
    </xf>
    <xf numFmtId="165" fontId="0" fillId="2" borderId="26" xfId="0" applyNumberFormat="1" applyFill="1" applyBorder="1" applyAlignment="1">
      <alignment horizontal="center" textRotation="90"/>
    </xf>
    <xf numFmtId="165" fontId="0" fillId="2" borderId="7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5" xfId="0" applyNumberFormat="1" applyFill="1" applyBorder="1" applyAlignment="1">
      <alignment horizontal="center"/>
    </xf>
    <xf numFmtId="165" fontId="0" fillId="2" borderId="26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3" borderId="26" xfId="0" applyNumberFormat="1" applyFill="1" applyBorder="1" applyAlignment="1">
      <alignment horizontal="center" textRotation="90"/>
    </xf>
    <xf numFmtId="165" fontId="0" fillId="3" borderId="2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5" borderId="26" xfId="0" applyNumberFormat="1" applyFill="1" applyBorder="1" applyAlignment="1">
      <alignment horizontal="center" textRotation="90"/>
    </xf>
    <xf numFmtId="165" fontId="0" fillId="5" borderId="2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5" borderId="26" xfId="0" applyNumberFormat="1" applyFill="1" applyBorder="1" applyAlignment="1">
      <alignment horizontal="center"/>
    </xf>
    <xf numFmtId="165" fontId="0" fillId="6" borderId="26" xfId="0" applyNumberFormat="1" applyFill="1" applyBorder="1" applyAlignment="1">
      <alignment horizontal="center" textRotation="90"/>
    </xf>
    <xf numFmtId="165" fontId="0" fillId="6" borderId="2" xfId="0" applyNumberFormat="1" applyFill="1" applyBorder="1" applyAlignment="1">
      <alignment horizontal="center"/>
    </xf>
    <xf numFmtId="165" fontId="0" fillId="7" borderId="26" xfId="0" applyNumberFormat="1" applyFill="1" applyBorder="1" applyAlignment="1">
      <alignment horizontal="center" textRotation="90"/>
    </xf>
    <xf numFmtId="165" fontId="0" fillId="7" borderId="2" xfId="0" applyNumberForma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2" fontId="0" fillId="3" borderId="26" xfId="0" applyNumberFormat="1" applyFill="1" applyBorder="1" applyAlignment="1">
      <alignment horizontal="center" textRotation="90"/>
    </xf>
    <xf numFmtId="2" fontId="0" fillId="3" borderId="2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26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4" borderId="40" xfId="0" applyFill="1" applyBorder="1" applyAlignment="1">
      <alignment horizontal="center" textRotation="90"/>
    </xf>
    <xf numFmtId="0" fontId="0" fillId="4" borderId="38" xfId="0" applyFill="1" applyBorder="1" applyAlignment="1">
      <alignment horizontal="center" textRotation="90"/>
    </xf>
    <xf numFmtId="0" fontId="0" fillId="0" borderId="40" xfId="0" applyFill="1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4" borderId="31" xfId="0" applyFill="1" applyBorder="1" applyAlignment="1">
      <alignment horizontal="center" textRotation="90"/>
    </xf>
    <xf numFmtId="0" fontId="0" fillId="4" borderId="26" xfId="0" applyFill="1" applyBorder="1" applyAlignment="1">
      <alignment horizontal="center" textRotation="90"/>
    </xf>
    <xf numFmtId="2" fontId="0" fillId="4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26" xfId="0" applyNumberFormat="1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0" fontId="0" fillId="0" borderId="46" xfId="0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 textRotation="90"/>
    </xf>
    <xf numFmtId="0" fontId="0" fillId="4" borderId="26" xfId="0" applyNumberFormat="1" applyFill="1" applyBorder="1" applyAlignment="1">
      <alignment horizontal="center" textRotation="90"/>
    </xf>
    <xf numFmtId="0" fontId="0" fillId="4" borderId="2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26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0" fillId="0" borderId="34" xfId="0" applyBorder="1" applyAlignment="1">
      <alignment horizontal="left"/>
    </xf>
    <xf numFmtId="21" fontId="3" fillId="0" borderId="1" xfId="0" applyNumberFormat="1" applyFont="1" applyBorder="1"/>
    <xf numFmtId="21" fontId="0" fillId="6" borderId="26" xfId="0" applyNumberFormat="1" applyFill="1" applyBorder="1" applyAlignment="1">
      <alignment horizontal="center" textRotation="90"/>
    </xf>
    <xf numFmtId="21" fontId="0" fillId="6" borderId="2" xfId="0" applyNumberFormat="1" applyFill="1" applyBorder="1" applyAlignment="1">
      <alignment horizontal="center"/>
    </xf>
    <xf numFmtId="21" fontId="0" fillId="6" borderId="1" xfId="0" applyNumberFormat="1" applyFill="1" applyBorder="1" applyAlignment="1">
      <alignment horizontal="center"/>
    </xf>
    <xf numFmtId="21" fontId="0" fillId="6" borderId="26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47" fontId="0" fillId="7" borderId="26" xfId="0" applyNumberFormat="1" applyFill="1" applyBorder="1" applyAlignment="1">
      <alignment horizontal="center" textRotation="90"/>
    </xf>
    <xf numFmtId="47" fontId="0" fillId="5" borderId="26" xfId="0" applyNumberFormat="1" applyFill="1" applyBorder="1" applyAlignment="1">
      <alignment horizontal="center" textRotation="90"/>
    </xf>
    <xf numFmtId="47" fontId="0" fillId="5" borderId="2" xfId="0" applyNumberFormat="1" applyFill="1" applyBorder="1" applyAlignment="1">
      <alignment horizontal="center"/>
    </xf>
    <xf numFmtId="47" fontId="0" fillId="5" borderId="1" xfId="0" applyNumberFormat="1" applyFill="1" applyBorder="1" applyAlignment="1">
      <alignment horizontal="center"/>
    </xf>
    <xf numFmtId="47" fontId="0" fillId="5" borderId="26" xfId="0" applyNumberFormat="1" applyFill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26" xfId="0" applyNumberFormat="1" applyBorder="1" applyAlignment="1">
      <alignment horizontal="center"/>
    </xf>
    <xf numFmtId="46" fontId="0" fillId="0" borderId="2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46" fontId="0" fillId="0" borderId="26" xfId="0" applyNumberFormat="1" applyBorder="1" applyAlignment="1">
      <alignment horizontal="center"/>
    </xf>
    <xf numFmtId="46" fontId="0" fillId="4" borderId="2" xfId="0" applyNumberFormat="1" applyFill="1" applyBorder="1" applyAlignment="1">
      <alignment horizontal="center"/>
    </xf>
    <xf numFmtId="46" fontId="0" fillId="4" borderId="1" xfId="0" applyNumberFormat="1" applyFill="1" applyBorder="1" applyAlignment="1">
      <alignment horizontal="center"/>
    </xf>
    <xf numFmtId="46" fontId="0" fillId="4" borderId="26" xfId="0" applyNumberFormat="1" applyFill="1" applyBorder="1" applyAlignment="1">
      <alignment horizontal="center"/>
    </xf>
    <xf numFmtId="45" fontId="0" fillId="7" borderId="2" xfId="0" applyNumberFormat="1" applyFill="1" applyBorder="1" applyAlignment="1">
      <alignment horizontal="center"/>
    </xf>
    <xf numFmtId="45" fontId="0" fillId="7" borderId="1" xfId="0" applyNumberFormat="1" applyFill="1" applyBorder="1" applyAlignment="1">
      <alignment horizontal="center"/>
    </xf>
    <xf numFmtId="45" fontId="0" fillId="7" borderId="26" xfId="0" applyNumberFormat="1" applyFill="1" applyBorder="1" applyAlignment="1">
      <alignment horizontal="center"/>
    </xf>
    <xf numFmtId="45" fontId="0" fillId="8" borderId="2" xfId="0" applyNumberFormat="1" applyFill="1" applyBorder="1" applyAlignment="1">
      <alignment horizontal="center"/>
    </xf>
    <xf numFmtId="45" fontId="0" fillId="8" borderId="1" xfId="0" applyNumberFormat="1" applyFill="1" applyBorder="1" applyAlignment="1">
      <alignment horizontal="center"/>
    </xf>
    <xf numFmtId="45" fontId="0" fillId="8" borderId="26" xfId="0" applyNumberFormat="1" applyFill="1" applyBorder="1" applyAlignment="1">
      <alignment horizontal="center"/>
    </xf>
    <xf numFmtId="45" fontId="0" fillId="0" borderId="2" xfId="0" applyNumberFormat="1" applyBorder="1" applyAlignment="1">
      <alignment horizontal="center"/>
    </xf>
    <xf numFmtId="45" fontId="0" fillId="4" borderId="2" xfId="0" applyNumberFormat="1" applyFill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5" fontId="0" fillId="4" borderId="1" xfId="0" applyNumberFormat="1" applyFill="1" applyBorder="1" applyAlignment="1">
      <alignment horizontal="center"/>
    </xf>
    <xf numFmtId="45" fontId="0" fillId="0" borderId="26" xfId="0" applyNumberFormat="1" applyBorder="1" applyAlignment="1">
      <alignment horizontal="center"/>
    </xf>
    <xf numFmtId="45" fontId="0" fillId="4" borderId="26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21" fontId="0" fillId="4" borderId="2" xfId="0" applyNumberFormat="1" applyFill="1" applyBorder="1" applyAlignment="1">
      <alignment horizontal="center"/>
    </xf>
    <xf numFmtId="21" fontId="0" fillId="4" borderId="1" xfId="0" applyNumberFormat="1" applyFill="1" applyBorder="1" applyAlignment="1">
      <alignment horizontal="center"/>
    </xf>
    <xf numFmtId="21" fontId="0" fillId="4" borderId="26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16" fontId="0" fillId="4" borderId="1" xfId="0" applyNumberForma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164" fontId="0" fillId="0" borderId="52" xfId="0" applyNumberFormat="1" applyBorder="1" applyAlignment="1">
      <alignment horizontal="left"/>
    </xf>
    <xf numFmtId="164" fontId="0" fillId="0" borderId="53" xfId="0" applyNumberFormat="1" applyBorder="1" applyAlignment="1">
      <alignment horizontal="left"/>
    </xf>
    <xf numFmtId="164" fontId="0" fillId="0" borderId="54" xfId="0" applyNumberFormat="1" applyBorder="1" applyAlignment="1">
      <alignment horizontal="left"/>
    </xf>
    <xf numFmtId="165" fontId="0" fillId="8" borderId="2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65" fontId="0" fillId="8" borderId="26" xfId="0" applyNumberFormat="1" applyFill="1" applyBorder="1" applyAlignment="1">
      <alignment horizontal="center"/>
    </xf>
    <xf numFmtId="0" fontId="0" fillId="0" borderId="56" xfId="0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165" fontId="0" fillId="2" borderId="33" xfId="0" applyNumberFormat="1" applyFill="1" applyBorder="1" applyAlignment="1">
      <alignment horizontal="center"/>
    </xf>
    <xf numFmtId="165" fontId="0" fillId="2" borderId="31" xfId="0" applyNumberFormat="1" applyFill="1" applyBorder="1" applyAlignment="1">
      <alignment horizontal="center"/>
    </xf>
    <xf numFmtId="165" fontId="0" fillId="3" borderId="31" xfId="0" applyNumberFormat="1" applyFill="1" applyBorder="1" applyAlignment="1">
      <alignment horizontal="center"/>
    </xf>
    <xf numFmtId="165" fontId="0" fillId="4" borderId="31" xfId="0" applyNumberForma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6" borderId="31" xfId="0" applyNumberFormat="1" applyFill="1" applyBorder="1" applyAlignment="1">
      <alignment horizontal="center"/>
    </xf>
    <xf numFmtId="165" fontId="0" fillId="7" borderId="31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5" fontId="0" fillId="5" borderId="31" xfId="0" applyNumberFormat="1" applyFill="1" applyBorder="1" applyAlignment="1">
      <alignment horizontal="center"/>
    </xf>
    <xf numFmtId="165" fontId="0" fillId="8" borderId="31" xfId="0" applyNumberForma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8" xfId="0" applyBorder="1" applyAlignment="1">
      <alignment horizontal="center"/>
    </xf>
    <xf numFmtId="165" fontId="0" fillId="6" borderId="26" xfId="0" applyNumberFormat="1" applyFill="1" applyBorder="1" applyAlignment="1">
      <alignment horizontal="center"/>
    </xf>
    <xf numFmtId="165" fontId="0" fillId="7" borderId="26" xfId="0" applyNumberForma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 textRotation="90"/>
    </xf>
    <xf numFmtId="0" fontId="0" fillId="2" borderId="57" xfId="0" applyFill="1" applyBorder="1" applyAlignment="1">
      <alignment horizontal="center" textRotation="90"/>
    </xf>
    <xf numFmtId="0" fontId="0" fillId="2" borderId="47" xfId="0" applyFill="1" applyBorder="1" applyAlignment="1">
      <alignment horizontal="center" textRotation="90"/>
    </xf>
    <xf numFmtId="0" fontId="0" fillId="3" borderId="47" xfId="0" applyFill="1" applyBorder="1" applyAlignment="1">
      <alignment horizontal="center" textRotation="90"/>
    </xf>
    <xf numFmtId="0" fontId="0" fillId="6" borderId="47" xfId="0" applyFill="1" applyBorder="1" applyAlignment="1">
      <alignment horizontal="center" textRotation="90"/>
    </xf>
    <xf numFmtId="0" fontId="0" fillId="7" borderId="47" xfId="0" applyFill="1" applyBorder="1" applyAlignment="1">
      <alignment horizontal="center" textRotation="90"/>
    </xf>
    <xf numFmtId="165" fontId="0" fillId="5" borderId="47" xfId="0" applyNumberFormat="1" applyFill="1" applyBorder="1" applyAlignment="1">
      <alignment horizontal="center" textRotation="90"/>
    </xf>
    <xf numFmtId="0" fontId="0" fillId="5" borderId="47" xfId="0" applyFill="1" applyBorder="1" applyAlignment="1">
      <alignment horizontal="center" textRotation="90"/>
    </xf>
    <xf numFmtId="14" fontId="0" fillId="8" borderId="47" xfId="0" applyNumberFormat="1" applyFill="1" applyBorder="1" applyAlignment="1">
      <alignment horizontal="center" textRotation="90"/>
    </xf>
    <xf numFmtId="0" fontId="0" fillId="8" borderId="47" xfId="0" applyFill="1" applyBorder="1" applyAlignment="1">
      <alignment horizontal="center" textRotation="90"/>
    </xf>
    <xf numFmtId="0" fontId="0" fillId="10" borderId="1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3" borderId="3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2" borderId="57" xfId="0" applyNumberFormat="1" applyFill="1" applyBorder="1" applyAlignment="1">
      <alignment horizontal="center" textRotation="90"/>
    </xf>
    <xf numFmtId="165" fontId="0" fillId="2" borderId="47" xfId="0" applyNumberFormat="1" applyFill="1" applyBorder="1" applyAlignment="1">
      <alignment horizontal="center" textRotation="90"/>
    </xf>
    <xf numFmtId="165" fontId="0" fillId="3" borderId="47" xfId="0" applyNumberFormat="1" applyFill="1" applyBorder="1" applyAlignment="1">
      <alignment horizontal="center" textRotation="90"/>
    </xf>
    <xf numFmtId="0" fontId="0" fillId="4" borderId="47" xfId="0" applyFill="1" applyBorder="1" applyAlignment="1">
      <alignment horizontal="center" textRotation="90"/>
    </xf>
    <xf numFmtId="165" fontId="0" fillId="6" borderId="47" xfId="0" applyNumberFormat="1" applyFill="1" applyBorder="1" applyAlignment="1">
      <alignment horizontal="center" textRotation="90"/>
    </xf>
    <xf numFmtId="165" fontId="0" fillId="7" borderId="47" xfId="0" applyNumberFormat="1" applyFill="1" applyBorder="1" applyAlignment="1">
      <alignment horizontal="center" textRotation="90"/>
    </xf>
    <xf numFmtId="0" fontId="0" fillId="0" borderId="47" xfId="0" applyFill="1" applyBorder="1" applyAlignment="1">
      <alignment horizontal="center" textRotation="90"/>
    </xf>
    <xf numFmtId="164" fontId="0" fillId="0" borderId="28" xfId="0" applyNumberFormat="1" applyBorder="1" applyAlignment="1">
      <alignment horizontal="left"/>
    </xf>
    <xf numFmtId="164" fontId="0" fillId="0" borderId="29" xfId="0" applyNumberFormat="1" applyBorder="1" applyAlignment="1">
      <alignment horizontal="left"/>
    </xf>
    <xf numFmtId="164" fontId="0" fillId="0" borderId="30" xfId="0" applyNumberFormat="1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left"/>
    </xf>
    <xf numFmtId="164" fontId="0" fillId="0" borderId="59" xfId="0" applyNumberFormat="1" applyBorder="1" applyAlignment="1">
      <alignment horizontal="left"/>
    </xf>
    <xf numFmtId="0" fontId="0" fillId="4" borderId="47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21" fontId="3" fillId="0" borderId="26" xfId="0" applyNumberFormat="1" applyFont="1" applyBorder="1"/>
    <xf numFmtId="164" fontId="0" fillId="0" borderId="55" xfId="0" applyNumberFormat="1" applyBorder="1" applyAlignment="1">
      <alignment horizontal="left"/>
    </xf>
    <xf numFmtId="165" fontId="0" fillId="8" borderId="47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7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4" borderId="31" xfId="0" applyFill="1" applyBorder="1" applyAlignment="1">
      <alignment horizontal="center" textRotation="90"/>
    </xf>
    <xf numFmtId="0" fontId="0" fillId="4" borderId="47" xfId="0" applyFill="1" applyBorder="1" applyAlignment="1">
      <alignment horizontal="center" textRotation="90"/>
    </xf>
    <xf numFmtId="0" fontId="0" fillId="4" borderId="38" xfId="0" applyFill="1" applyBorder="1" applyAlignment="1">
      <alignment horizontal="center" textRotation="90"/>
    </xf>
    <xf numFmtId="0" fontId="0" fillId="4" borderId="46" xfId="0" applyFill="1" applyBorder="1" applyAlignment="1">
      <alignment horizontal="center" textRotation="90"/>
    </xf>
    <xf numFmtId="0" fontId="0" fillId="4" borderId="40" xfId="0" applyFill="1" applyBorder="1" applyAlignment="1">
      <alignment horizontal="center" textRotation="90"/>
    </xf>
    <xf numFmtId="0" fontId="0" fillId="4" borderId="43" xfId="0" applyFill="1" applyBorder="1" applyAlignment="1">
      <alignment horizontal="center" textRotation="90"/>
    </xf>
    <xf numFmtId="0" fontId="0" fillId="8" borderId="42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5" borderId="38" xfId="0" applyFill="1" applyBorder="1" applyAlignment="1">
      <alignment horizontal="center" textRotation="90"/>
    </xf>
    <xf numFmtId="0" fontId="0" fillId="5" borderId="39" xfId="0" applyFill="1" applyBorder="1" applyAlignment="1">
      <alignment horizontal="center" textRotation="90"/>
    </xf>
    <xf numFmtId="0" fontId="0" fillId="2" borderId="28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0" borderId="32" xfId="0" applyBorder="1" applyAlignment="1">
      <alignment horizontal="center" textRotation="90"/>
    </xf>
    <xf numFmtId="0" fontId="0" fillId="0" borderId="51" xfId="0" applyBorder="1" applyAlignment="1">
      <alignment horizontal="center" textRotation="90"/>
    </xf>
    <xf numFmtId="0" fontId="0" fillId="0" borderId="40" xfId="0" applyFill="1" applyBorder="1" applyAlignment="1">
      <alignment horizontal="center" textRotation="90"/>
    </xf>
    <xf numFmtId="0" fontId="0" fillId="0" borderId="43" xfId="0" applyFill="1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48" xfId="0" applyBorder="1" applyAlignment="1">
      <alignment horizontal="center" textRotation="90"/>
    </xf>
    <xf numFmtId="0" fontId="0" fillId="0" borderId="58" xfId="0" applyBorder="1" applyAlignment="1">
      <alignment horizontal="center" textRotation="90"/>
    </xf>
    <xf numFmtId="165" fontId="0" fillId="4" borderId="31" xfId="0" applyNumberFormat="1" applyFill="1" applyBorder="1" applyAlignment="1">
      <alignment horizontal="center" textRotation="90"/>
    </xf>
    <xf numFmtId="165" fontId="0" fillId="4" borderId="47" xfId="0" applyNumberFormat="1" applyFill="1" applyBorder="1" applyAlignment="1">
      <alignment horizontal="center" textRotation="90"/>
    </xf>
    <xf numFmtId="164" fontId="0" fillId="0" borderId="28" xfId="0" applyNumberFormat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165" fontId="0" fillId="0" borderId="31" xfId="0" applyNumberFormat="1" applyBorder="1" applyAlignment="1">
      <alignment horizontal="center" textRotation="90"/>
    </xf>
    <xf numFmtId="165" fontId="0" fillId="0" borderId="47" xfId="0" applyNumberFormat="1" applyBorder="1" applyAlignment="1">
      <alignment horizontal="center" textRotation="90"/>
    </xf>
    <xf numFmtId="0" fontId="0" fillId="0" borderId="14" xfId="0" applyNumberFormat="1" applyBorder="1" applyAlignment="1">
      <alignment horizontal="center" textRotation="90"/>
    </xf>
    <xf numFmtId="0" fontId="0" fillId="0" borderId="15" xfId="0" applyNumberFormat="1" applyBorder="1" applyAlignment="1">
      <alignment horizontal="center" textRotation="90"/>
    </xf>
    <xf numFmtId="0" fontId="0" fillId="5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4" borderId="26" xfId="0" applyFill="1" applyBorder="1" applyAlignment="1">
      <alignment horizontal="center" textRotation="90"/>
    </xf>
    <xf numFmtId="2" fontId="0" fillId="3" borderId="31" xfId="0" applyNumberFormat="1" applyFill="1" applyBorder="1" applyAlignment="1">
      <alignment horizontal="center"/>
    </xf>
    <xf numFmtId="0" fontId="0" fillId="0" borderId="26" xfId="0" applyBorder="1" applyAlignment="1">
      <alignment horizontal="center" textRotation="90"/>
    </xf>
    <xf numFmtId="21" fontId="0" fillId="6" borderId="31" xfId="0" applyNumberFormat="1" applyFill="1" applyBorder="1" applyAlignment="1">
      <alignment horizontal="center"/>
    </xf>
    <xf numFmtId="21" fontId="0" fillId="4" borderId="31" xfId="0" applyNumberFormat="1" applyFill="1" applyBorder="1" applyAlignment="1">
      <alignment horizontal="center" textRotation="90"/>
    </xf>
    <xf numFmtId="21" fontId="0" fillId="4" borderId="26" xfId="0" applyNumberFormat="1" applyFill="1" applyBorder="1" applyAlignment="1">
      <alignment horizontal="center" textRotation="90"/>
    </xf>
    <xf numFmtId="0" fontId="0" fillId="0" borderId="36" xfId="0" applyBorder="1" applyAlignment="1">
      <alignment horizontal="center" textRotation="90"/>
    </xf>
    <xf numFmtId="0" fontId="0" fillId="0" borderId="37" xfId="0" applyBorder="1" applyAlignment="1">
      <alignment horizontal="center" textRotation="90"/>
    </xf>
    <xf numFmtId="21" fontId="0" fillId="0" borderId="31" xfId="0" applyNumberFormat="1" applyBorder="1" applyAlignment="1">
      <alignment horizontal="center" textRotation="90"/>
    </xf>
    <xf numFmtId="21" fontId="0" fillId="0" borderId="26" xfId="0" applyNumberFormat="1" applyBorder="1" applyAlignment="1">
      <alignment horizontal="center" textRotation="90"/>
    </xf>
    <xf numFmtId="0" fontId="0" fillId="0" borderId="27" xfId="0" applyBorder="1" applyAlignment="1">
      <alignment horizontal="center" textRotation="90"/>
    </xf>
    <xf numFmtId="0" fontId="0" fillId="4" borderId="41" xfId="0" applyFill="1" applyBorder="1" applyAlignment="1">
      <alignment horizontal="center" textRotation="90"/>
    </xf>
    <xf numFmtId="0" fontId="0" fillId="4" borderId="39" xfId="0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41" xfId="0" applyFill="1" applyBorder="1" applyAlignment="1">
      <alignment horizontal="center" textRotation="90"/>
    </xf>
    <xf numFmtId="0" fontId="0" fillId="0" borderId="49" xfId="0" applyBorder="1" applyAlignment="1">
      <alignment horizontal="center" textRotation="90"/>
    </xf>
    <xf numFmtId="165" fontId="0" fillId="0" borderId="26" xfId="0" applyNumberFormat="1" applyBorder="1" applyAlignment="1">
      <alignment horizontal="center" textRotation="90"/>
    </xf>
    <xf numFmtId="165" fontId="0" fillId="4" borderId="26" xfId="0" applyNumberFormat="1" applyFill="1" applyBorder="1" applyAlignment="1">
      <alignment horizontal="center" textRotation="90"/>
    </xf>
    <xf numFmtId="164" fontId="0" fillId="0" borderId="34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47" fontId="0" fillId="5" borderId="31" xfId="0" applyNumberFormat="1" applyFill="1" applyBorder="1" applyAlignment="1">
      <alignment horizontal="center"/>
    </xf>
    <xf numFmtId="47" fontId="0" fillId="7" borderId="31" xfId="0" applyNumberFormat="1" applyFill="1" applyBorder="1" applyAlignment="1">
      <alignment horizontal="center"/>
    </xf>
    <xf numFmtId="45" fontId="0" fillId="0" borderId="31" xfId="0" applyNumberFormat="1" applyBorder="1" applyAlignment="1">
      <alignment horizontal="center" textRotation="90"/>
    </xf>
    <xf numFmtId="45" fontId="0" fillId="0" borderId="26" xfId="0" applyNumberFormat="1" applyBorder="1" applyAlignment="1">
      <alignment horizontal="center" textRotation="90"/>
    </xf>
    <xf numFmtId="0" fontId="0" fillId="10" borderId="56" xfId="0" applyFill="1" applyBorder="1" applyAlignment="1">
      <alignment horizontal="center"/>
    </xf>
    <xf numFmtId="0" fontId="0" fillId="10" borderId="50" xfId="0" applyFill="1" applyBorder="1" applyAlignment="1">
      <alignment horizontal="center"/>
    </xf>
    <xf numFmtId="0" fontId="0" fillId="2" borderId="48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23C2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went-league.org.uk/" TargetMode="External"/><Relationship Id="rId13" Type="http://schemas.openxmlformats.org/officeDocument/2006/relationships/hyperlink" Target="http://herefordcouriers.com/5k-series/" TargetMode="External"/><Relationship Id="rId18" Type="http://schemas.openxmlformats.org/officeDocument/2006/relationships/hyperlink" Target="http://www.lliswerryrunners.co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rhayaderac.org.uk/" TargetMode="External"/><Relationship Id="rId21" Type="http://schemas.openxmlformats.org/officeDocument/2006/relationships/hyperlink" Target="http://www.glosaaa.org.uk/" TargetMode="External"/><Relationship Id="rId7" Type="http://schemas.openxmlformats.org/officeDocument/2006/relationships/hyperlink" Target="http://www.gwent-league.org.uk/" TargetMode="External"/><Relationship Id="rId12" Type="http://schemas.openxmlformats.org/officeDocument/2006/relationships/hyperlink" Target="http://herefordcouriers.com/5k-series/" TargetMode="External"/><Relationship Id="rId17" Type="http://schemas.openxmlformats.org/officeDocument/2006/relationships/hyperlink" Target="http://www.fairwater-cwmbran-runners.org.uk/" TargetMode="External"/><Relationship Id="rId25" Type="http://schemas.openxmlformats.org/officeDocument/2006/relationships/hyperlink" Target="http://www.glosaaa.org.uk/" TargetMode="External"/><Relationship Id="rId2" Type="http://schemas.openxmlformats.org/officeDocument/2006/relationships/hyperlink" Target="http://www.forestofdean-halfmarathon.co.uk/" TargetMode="External"/><Relationship Id="rId16" Type="http://schemas.openxmlformats.org/officeDocument/2006/relationships/hyperlink" Target="http://www.hayhotfooters.co.uk/" TargetMode="External"/><Relationship Id="rId20" Type="http://schemas.openxmlformats.org/officeDocument/2006/relationships/hyperlink" Target="http://www.forestofdean-halfmarathon.co.uk/" TargetMode="External"/><Relationship Id="rId1" Type="http://schemas.openxmlformats.org/officeDocument/2006/relationships/hyperlink" Target="http://www.wfra.me.uk/" TargetMode="External"/><Relationship Id="rId6" Type="http://schemas.openxmlformats.org/officeDocument/2006/relationships/hyperlink" Target="http://www.gwent-league.org.uk/" TargetMode="External"/><Relationship Id="rId11" Type="http://schemas.openxmlformats.org/officeDocument/2006/relationships/hyperlink" Target="http://herefordcouriers.com/5k-series/" TargetMode="External"/><Relationship Id="rId24" Type="http://schemas.openxmlformats.org/officeDocument/2006/relationships/hyperlink" Target="http://www.glosaaa.org.uk/" TargetMode="External"/><Relationship Id="rId5" Type="http://schemas.openxmlformats.org/officeDocument/2006/relationships/hyperlink" Target="http://www.gwent-league.org.uk/" TargetMode="External"/><Relationship Id="rId15" Type="http://schemas.openxmlformats.org/officeDocument/2006/relationships/hyperlink" Target="http://www.wyevalleyrunners.co.uk/" TargetMode="External"/><Relationship Id="rId23" Type="http://schemas.openxmlformats.org/officeDocument/2006/relationships/hyperlink" Target="http://www.glosaaa.org.uk/" TargetMode="External"/><Relationship Id="rId10" Type="http://schemas.openxmlformats.org/officeDocument/2006/relationships/hyperlink" Target="http://www.islwynrunningclub.org.uk/Sirhowy-10.php" TargetMode="External"/><Relationship Id="rId19" Type="http://schemas.openxmlformats.org/officeDocument/2006/relationships/hyperlink" Target="http://www.fabian4.co.uk/default.aspx?EventID=930" TargetMode="External"/><Relationship Id="rId4" Type="http://schemas.openxmlformats.org/officeDocument/2006/relationships/hyperlink" Target="http://www.rhayaderac.org.uk/" TargetMode="External"/><Relationship Id="rId9" Type="http://schemas.openxmlformats.org/officeDocument/2006/relationships/hyperlink" Target="http://www.gwent-league.org.uk/" TargetMode="External"/><Relationship Id="rId14" Type="http://schemas.openxmlformats.org/officeDocument/2006/relationships/hyperlink" Target="http://www.breconfans.org.uk/" TargetMode="External"/><Relationship Id="rId22" Type="http://schemas.openxmlformats.org/officeDocument/2006/relationships/hyperlink" Target="http://www.glosaaa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7" sqref="I37"/>
    </sheetView>
  </sheetViews>
  <sheetFormatPr defaultRowHeight="15" x14ac:dyDescent="0.25"/>
  <cols>
    <col min="1" max="1" width="7.7109375" style="1" customWidth="1"/>
    <col min="2" max="2" width="25.7109375" style="2" customWidth="1"/>
    <col min="3" max="3" width="13.7109375" style="2" customWidth="1"/>
    <col min="4" max="4" width="8.85546875" style="2" bestFit="1" customWidth="1"/>
    <col min="5" max="5" width="7.5703125" style="1" customWidth="1"/>
    <col min="6" max="6" width="8.140625" style="2" bestFit="1" customWidth="1"/>
    <col min="7" max="7" width="17.7109375" style="2" customWidth="1"/>
    <col min="8" max="8" width="53.140625" style="1" customWidth="1"/>
    <col min="9" max="16384" width="9.140625" style="1"/>
  </cols>
  <sheetData>
    <row r="1" spans="1:9" ht="45.75" thickBot="1" x14ac:dyDescent="0.3">
      <c r="A1" s="11" t="s">
        <v>0</v>
      </c>
      <c r="B1" s="9" t="s">
        <v>1</v>
      </c>
      <c r="C1" s="6" t="s">
        <v>92</v>
      </c>
      <c r="D1" s="6" t="s">
        <v>119</v>
      </c>
      <c r="E1" s="7" t="s">
        <v>2</v>
      </c>
      <c r="F1" s="6" t="s">
        <v>14</v>
      </c>
      <c r="G1" s="6" t="s">
        <v>21</v>
      </c>
      <c r="H1" s="8" t="s">
        <v>20</v>
      </c>
      <c r="I1" s="2" t="s">
        <v>351</v>
      </c>
    </row>
    <row r="2" spans="1:9" ht="26.25" customHeight="1" x14ac:dyDescent="0.25">
      <c r="A2" s="310">
        <v>41609</v>
      </c>
      <c r="B2" s="12" t="s">
        <v>49</v>
      </c>
      <c r="C2" s="13" t="s">
        <v>25</v>
      </c>
      <c r="D2" s="13" t="s">
        <v>120</v>
      </c>
      <c r="E2" s="14" t="s">
        <v>12</v>
      </c>
      <c r="F2" s="13" t="s">
        <v>26</v>
      </c>
      <c r="G2" s="13" t="s">
        <v>27</v>
      </c>
      <c r="H2" s="47" t="s">
        <v>52</v>
      </c>
      <c r="I2" s="1">
        <v>45</v>
      </c>
    </row>
    <row r="3" spans="1:9" ht="26.25" customHeight="1" thickBot="1" x14ac:dyDescent="0.3">
      <c r="A3" s="311"/>
      <c r="B3" s="18" t="s">
        <v>48</v>
      </c>
      <c r="C3" s="19" t="s">
        <v>28</v>
      </c>
      <c r="D3" s="19" t="s">
        <v>120</v>
      </c>
      <c r="E3" s="20" t="s">
        <v>12</v>
      </c>
      <c r="F3" s="19" t="s">
        <v>15</v>
      </c>
      <c r="G3" s="19" t="s">
        <v>29</v>
      </c>
      <c r="H3" s="48" t="s">
        <v>30</v>
      </c>
      <c r="I3" s="1">
        <v>30</v>
      </c>
    </row>
    <row r="4" spans="1:9" ht="26.25" customHeight="1" x14ac:dyDescent="0.25">
      <c r="A4" s="312" t="s">
        <v>3</v>
      </c>
      <c r="B4" s="21" t="s">
        <v>13</v>
      </c>
      <c r="C4" s="22">
        <v>4.5</v>
      </c>
      <c r="D4" s="22" t="s">
        <v>121</v>
      </c>
      <c r="E4" s="23" t="s">
        <v>31</v>
      </c>
      <c r="F4" s="22" t="s">
        <v>15</v>
      </c>
      <c r="G4" s="24" t="s">
        <v>22</v>
      </c>
      <c r="H4" s="49" t="s">
        <v>19</v>
      </c>
      <c r="I4" s="1">
        <v>39</v>
      </c>
    </row>
    <row r="5" spans="1:9" ht="26.25" customHeight="1" x14ac:dyDescent="0.25">
      <c r="A5" s="313"/>
      <c r="B5" s="10" t="s">
        <v>43</v>
      </c>
      <c r="C5" s="4">
        <v>8</v>
      </c>
      <c r="D5" s="4" t="s">
        <v>121</v>
      </c>
      <c r="E5" s="3" t="s">
        <v>36</v>
      </c>
      <c r="F5" s="4" t="s">
        <v>17</v>
      </c>
      <c r="G5" s="4" t="s">
        <v>44</v>
      </c>
      <c r="H5" s="50" t="s">
        <v>85</v>
      </c>
      <c r="I5" s="1">
        <v>28</v>
      </c>
    </row>
    <row r="6" spans="1:9" ht="26.25" customHeight="1" x14ac:dyDescent="0.25">
      <c r="A6" s="311" t="s">
        <v>4</v>
      </c>
      <c r="B6" s="18" t="s">
        <v>47</v>
      </c>
      <c r="C6" s="19" t="s">
        <v>200</v>
      </c>
      <c r="D6" s="19" t="s">
        <v>120</v>
      </c>
      <c r="E6" s="20" t="s">
        <v>12</v>
      </c>
      <c r="F6" s="19" t="s">
        <v>15</v>
      </c>
      <c r="G6" s="19" t="s">
        <v>35</v>
      </c>
      <c r="H6" s="48" t="s">
        <v>30</v>
      </c>
      <c r="I6" s="1">
        <v>19</v>
      </c>
    </row>
    <row r="7" spans="1:9" ht="26.25" customHeight="1" x14ac:dyDescent="0.25">
      <c r="A7" s="314"/>
      <c r="B7" s="15" t="s">
        <v>57</v>
      </c>
      <c r="C7" s="13" t="s">
        <v>238</v>
      </c>
      <c r="D7" s="13" t="s">
        <v>120</v>
      </c>
      <c r="E7" s="17" t="s">
        <v>12</v>
      </c>
      <c r="F7" s="16" t="s">
        <v>26</v>
      </c>
      <c r="G7" s="16" t="s">
        <v>199</v>
      </c>
      <c r="H7" s="51" t="s">
        <v>52</v>
      </c>
      <c r="I7" s="1">
        <v>43</v>
      </c>
    </row>
    <row r="8" spans="1:9" ht="26.25" customHeight="1" x14ac:dyDescent="0.25">
      <c r="A8" s="314"/>
      <c r="B8" s="21" t="s">
        <v>16</v>
      </c>
      <c r="C8" s="22">
        <v>12</v>
      </c>
      <c r="D8" s="22" t="s">
        <v>122</v>
      </c>
      <c r="E8" s="23" t="s">
        <v>31</v>
      </c>
      <c r="F8" s="24" t="s">
        <v>17</v>
      </c>
      <c r="G8" s="24" t="s">
        <v>24</v>
      </c>
      <c r="H8" s="49" t="s">
        <v>23</v>
      </c>
      <c r="I8" s="1">
        <v>34</v>
      </c>
    </row>
    <row r="9" spans="1:9" ht="26.25" customHeight="1" x14ac:dyDescent="0.25">
      <c r="A9" s="313" t="s">
        <v>5</v>
      </c>
      <c r="B9" s="15" t="s">
        <v>56</v>
      </c>
      <c r="C9" s="16" t="s">
        <v>25</v>
      </c>
      <c r="D9" s="16" t="s">
        <v>120</v>
      </c>
      <c r="E9" s="17" t="s">
        <v>12</v>
      </c>
      <c r="F9" s="16" t="s">
        <v>26</v>
      </c>
      <c r="G9" s="16" t="s">
        <v>42</v>
      </c>
      <c r="H9" s="51" t="s">
        <v>52</v>
      </c>
      <c r="I9" s="1">
        <v>28</v>
      </c>
    </row>
    <row r="10" spans="1:9" ht="26.25" customHeight="1" x14ac:dyDescent="0.25">
      <c r="A10" s="313"/>
      <c r="B10" s="10" t="s">
        <v>46</v>
      </c>
      <c r="C10" s="4">
        <v>20</v>
      </c>
      <c r="D10" s="4" t="s">
        <v>122</v>
      </c>
      <c r="E10" s="3" t="s">
        <v>36</v>
      </c>
      <c r="F10" s="5">
        <v>14</v>
      </c>
      <c r="G10" s="4" t="s">
        <v>37</v>
      </c>
      <c r="H10" s="50" t="s">
        <v>38</v>
      </c>
      <c r="I10" s="1">
        <v>69</v>
      </c>
    </row>
    <row r="11" spans="1:9" ht="26.25" customHeight="1" x14ac:dyDescent="0.25">
      <c r="A11" s="313"/>
      <c r="B11" s="21" t="s">
        <v>164</v>
      </c>
      <c r="C11" s="22">
        <v>13.1</v>
      </c>
      <c r="D11" s="22" t="s">
        <v>122</v>
      </c>
      <c r="E11" s="23" t="s">
        <v>31</v>
      </c>
      <c r="F11" s="22" t="s">
        <v>32</v>
      </c>
      <c r="G11" s="22" t="s">
        <v>33</v>
      </c>
      <c r="H11" s="49" t="s">
        <v>34</v>
      </c>
      <c r="I11" s="1">
        <v>4</v>
      </c>
    </row>
    <row r="12" spans="1:9" ht="26.25" customHeight="1" x14ac:dyDescent="0.25">
      <c r="A12" s="311" t="s">
        <v>115</v>
      </c>
      <c r="B12" s="10" t="s">
        <v>170</v>
      </c>
      <c r="C12" s="4">
        <v>3.1</v>
      </c>
      <c r="D12" s="4" t="s">
        <v>121</v>
      </c>
      <c r="E12" s="3" t="s">
        <v>36</v>
      </c>
      <c r="F12" s="4" t="s">
        <v>67</v>
      </c>
      <c r="G12" s="4" t="s">
        <v>113</v>
      </c>
      <c r="H12" s="182" t="s">
        <v>66</v>
      </c>
      <c r="I12" s="1">
        <v>22</v>
      </c>
    </row>
    <row r="13" spans="1:9" ht="26.25" customHeight="1" x14ac:dyDescent="0.25">
      <c r="A13" s="314"/>
      <c r="B13" s="32" t="s">
        <v>296</v>
      </c>
      <c r="C13" s="33">
        <v>1</v>
      </c>
      <c r="D13" s="33" t="s">
        <v>120</v>
      </c>
      <c r="E13" s="34" t="s">
        <v>62</v>
      </c>
      <c r="F13" s="35">
        <v>2</v>
      </c>
      <c r="G13" s="35" t="s">
        <v>239</v>
      </c>
      <c r="H13" s="183"/>
      <c r="I13" s="1">
        <v>0</v>
      </c>
    </row>
    <row r="14" spans="1:9" ht="26.25" customHeight="1" x14ac:dyDescent="0.25">
      <c r="A14" s="315"/>
      <c r="B14" s="10" t="s">
        <v>45</v>
      </c>
      <c r="C14" s="4">
        <v>6.2</v>
      </c>
      <c r="D14" s="4" t="s">
        <v>121</v>
      </c>
      <c r="E14" s="3" t="s">
        <v>36</v>
      </c>
      <c r="F14" s="5">
        <v>10</v>
      </c>
      <c r="G14" s="4" t="s">
        <v>262</v>
      </c>
      <c r="H14" s="3" t="s">
        <v>263</v>
      </c>
      <c r="I14" s="1">
        <v>34</v>
      </c>
    </row>
    <row r="15" spans="1:9" ht="26.25" customHeight="1" x14ac:dyDescent="0.25">
      <c r="A15" s="311" t="s">
        <v>6</v>
      </c>
      <c r="B15" s="10" t="s">
        <v>167</v>
      </c>
      <c r="C15" s="4">
        <v>3.1</v>
      </c>
      <c r="D15" s="4" t="s">
        <v>121</v>
      </c>
      <c r="E15" s="3" t="s">
        <v>36</v>
      </c>
      <c r="F15" s="4" t="s">
        <v>67</v>
      </c>
      <c r="G15" s="4" t="s">
        <v>237</v>
      </c>
      <c r="H15" s="50" t="s">
        <v>66</v>
      </c>
      <c r="I15" s="1">
        <v>22</v>
      </c>
    </row>
    <row r="16" spans="1:9" ht="26.25" customHeight="1" x14ac:dyDescent="0.25">
      <c r="A16" s="314"/>
      <c r="B16" s="10" t="s">
        <v>55</v>
      </c>
      <c r="C16" s="4">
        <v>4</v>
      </c>
      <c r="D16" s="4" t="s">
        <v>121</v>
      </c>
      <c r="E16" s="3" t="s">
        <v>36</v>
      </c>
      <c r="F16" s="4" t="s">
        <v>254</v>
      </c>
      <c r="G16" s="4" t="s">
        <v>255</v>
      </c>
      <c r="H16" s="50" t="s">
        <v>256</v>
      </c>
      <c r="I16" s="1">
        <v>24</v>
      </c>
    </row>
    <row r="17" spans="1:9" ht="26.25" customHeight="1" x14ac:dyDescent="0.25">
      <c r="A17" s="314"/>
      <c r="B17" s="21" t="s">
        <v>54</v>
      </c>
      <c r="C17" s="22">
        <v>10</v>
      </c>
      <c r="D17" s="22" t="s">
        <v>122</v>
      </c>
      <c r="E17" s="23" t="s">
        <v>31</v>
      </c>
      <c r="F17" s="22" t="s">
        <v>61</v>
      </c>
      <c r="G17" s="22" t="s">
        <v>58</v>
      </c>
      <c r="H17" s="49" t="s">
        <v>59</v>
      </c>
      <c r="I17" s="1">
        <v>40</v>
      </c>
    </row>
    <row r="18" spans="1:9" ht="26.25" customHeight="1" x14ac:dyDescent="0.25">
      <c r="A18" s="315"/>
      <c r="B18" s="10" t="s">
        <v>60</v>
      </c>
      <c r="C18" s="4">
        <v>13.1</v>
      </c>
      <c r="D18" s="4" t="s">
        <v>122</v>
      </c>
      <c r="E18" s="3" t="s">
        <v>36</v>
      </c>
      <c r="F18" s="4" t="s">
        <v>258</v>
      </c>
      <c r="G18" s="4" t="s">
        <v>261</v>
      </c>
      <c r="H18" s="50" t="s">
        <v>257</v>
      </c>
      <c r="I18" s="1">
        <v>18</v>
      </c>
    </row>
    <row r="19" spans="1:9" ht="26.25" customHeight="1" x14ac:dyDescent="0.25">
      <c r="A19" s="313" t="s">
        <v>7</v>
      </c>
      <c r="B19" s="21" t="s">
        <v>76</v>
      </c>
      <c r="C19" s="22">
        <v>6.2</v>
      </c>
      <c r="D19" s="22" t="s">
        <v>121</v>
      </c>
      <c r="E19" s="23" t="s">
        <v>31</v>
      </c>
      <c r="F19" s="22" t="s">
        <v>259</v>
      </c>
      <c r="G19" s="22" t="s">
        <v>260</v>
      </c>
      <c r="H19" s="49" t="s">
        <v>82</v>
      </c>
      <c r="I19" s="1">
        <v>46</v>
      </c>
    </row>
    <row r="20" spans="1:9" ht="26.25" customHeight="1" x14ac:dyDescent="0.25">
      <c r="A20" s="313"/>
      <c r="B20" s="10" t="s">
        <v>170</v>
      </c>
      <c r="C20" s="4">
        <v>3.1</v>
      </c>
      <c r="D20" s="4" t="s">
        <v>121</v>
      </c>
      <c r="E20" s="3" t="s">
        <v>36</v>
      </c>
      <c r="F20" s="4" t="s">
        <v>67</v>
      </c>
      <c r="G20" s="4" t="s">
        <v>112</v>
      </c>
      <c r="H20" s="50" t="s">
        <v>66</v>
      </c>
      <c r="I20" s="1">
        <v>22</v>
      </c>
    </row>
    <row r="21" spans="1:9" ht="26.25" customHeight="1" x14ac:dyDescent="0.25">
      <c r="A21" s="313"/>
      <c r="B21" s="21" t="s">
        <v>77</v>
      </c>
      <c r="C21" s="22">
        <v>6</v>
      </c>
      <c r="D21" s="22" t="s">
        <v>121</v>
      </c>
      <c r="E21" s="23" t="s">
        <v>31</v>
      </c>
      <c r="F21" s="24">
        <v>10</v>
      </c>
      <c r="G21" s="22" t="s">
        <v>78</v>
      </c>
      <c r="H21" s="49" t="s">
        <v>79</v>
      </c>
      <c r="I21" s="1">
        <v>33</v>
      </c>
    </row>
    <row r="22" spans="1:9" ht="26.25" customHeight="1" x14ac:dyDescent="0.25">
      <c r="A22" s="313" t="s">
        <v>8</v>
      </c>
      <c r="B22" s="10" t="s">
        <v>71</v>
      </c>
      <c r="C22" s="4">
        <v>6.2</v>
      </c>
      <c r="D22" s="4" t="s">
        <v>121</v>
      </c>
      <c r="E22" s="3" t="s">
        <v>18</v>
      </c>
      <c r="F22" s="4" t="s">
        <v>288</v>
      </c>
      <c r="G22" s="4" t="s">
        <v>72</v>
      </c>
      <c r="H22" s="52" t="s">
        <v>289</v>
      </c>
      <c r="I22" s="1">
        <v>30</v>
      </c>
    </row>
    <row r="23" spans="1:9" ht="26.25" customHeight="1" x14ac:dyDescent="0.25">
      <c r="A23" s="313"/>
      <c r="B23" s="21" t="s">
        <v>114</v>
      </c>
      <c r="C23" s="22" t="s">
        <v>93</v>
      </c>
      <c r="D23" s="22" t="s">
        <v>123</v>
      </c>
      <c r="E23" s="23" t="s">
        <v>31</v>
      </c>
      <c r="F23" s="22" t="s">
        <v>70</v>
      </c>
      <c r="G23" s="22" t="s">
        <v>73</v>
      </c>
      <c r="H23" s="49" t="s">
        <v>69</v>
      </c>
      <c r="I23" s="1">
        <v>47</v>
      </c>
    </row>
    <row r="24" spans="1:9" ht="26.25" customHeight="1" x14ac:dyDescent="0.25">
      <c r="A24" s="313"/>
      <c r="B24" s="10" t="s">
        <v>75</v>
      </c>
      <c r="C24" s="4">
        <v>6.2</v>
      </c>
      <c r="D24" s="4" t="s">
        <v>121</v>
      </c>
      <c r="E24" s="3" t="s">
        <v>36</v>
      </c>
      <c r="F24" s="5">
        <v>10</v>
      </c>
      <c r="G24" s="4" t="s">
        <v>74</v>
      </c>
      <c r="H24" s="52" t="s">
        <v>81</v>
      </c>
      <c r="I24" s="1">
        <v>31</v>
      </c>
    </row>
    <row r="25" spans="1:9" ht="26.25" customHeight="1" x14ac:dyDescent="0.25">
      <c r="A25" s="313" t="s">
        <v>65</v>
      </c>
      <c r="B25" s="21" t="s">
        <v>168</v>
      </c>
      <c r="C25" s="22">
        <v>3.1</v>
      </c>
      <c r="D25" s="22" t="s">
        <v>121</v>
      </c>
      <c r="E25" s="23" t="s">
        <v>31</v>
      </c>
      <c r="F25" s="22" t="s">
        <v>63</v>
      </c>
      <c r="G25" s="22" t="s">
        <v>64</v>
      </c>
      <c r="H25" s="53"/>
      <c r="I25" s="1">
        <v>0</v>
      </c>
    </row>
    <row r="26" spans="1:9" ht="26.25" customHeight="1" x14ac:dyDescent="0.25">
      <c r="A26" s="313"/>
      <c r="B26" s="32" t="s">
        <v>163</v>
      </c>
      <c r="C26" s="33">
        <v>1</v>
      </c>
      <c r="D26" s="33" t="s">
        <v>120</v>
      </c>
      <c r="E26" s="34" t="s">
        <v>62</v>
      </c>
      <c r="F26" s="33" t="s">
        <v>15</v>
      </c>
      <c r="G26" s="36" t="s">
        <v>300</v>
      </c>
      <c r="H26" s="54" t="s">
        <v>30</v>
      </c>
      <c r="I26" s="1">
        <v>27</v>
      </c>
    </row>
    <row r="27" spans="1:9" ht="26.25" customHeight="1" x14ac:dyDescent="0.25">
      <c r="A27" s="311" t="s">
        <v>9</v>
      </c>
      <c r="B27" s="10" t="s">
        <v>80</v>
      </c>
      <c r="C27" s="4">
        <v>10</v>
      </c>
      <c r="D27" s="4" t="s">
        <v>122</v>
      </c>
      <c r="E27" s="3" t="s">
        <v>36</v>
      </c>
      <c r="F27" s="5">
        <v>10</v>
      </c>
      <c r="G27" s="4" t="s">
        <v>286</v>
      </c>
      <c r="H27" s="50" t="s">
        <v>287</v>
      </c>
      <c r="I27" s="1">
        <v>21</v>
      </c>
    </row>
    <row r="28" spans="1:9" ht="26.25" customHeight="1" x14ac:dyDescent="0.25">
      <c r="A28" s="314"/>
      <c r="B28" s="32" t="s">
        <v>297</v>
      </c>
      <c r="C28" s="33">
        <v>1</v>
      </c>
      <c r="D28" s="33" t="s">
        <v>120</v>
      </c>
      <c r="E28" s="34" t="s">
        <v>62</v>
      </c>
      <c r="F28" s="35">
        <v>2</v>
      </c>
      <c r="G28" s="35" t="s">
        <v>298</v>
      </c>
      <c r="H28" s="183"/>
      <c r="I28" s="1">
        <v>0</v>
      </c>
    </row>
    <row r="29" spans="1:9" ht="26.25" customHeight="1" x14ac:dyDescent="0.25">
      <c r="A29" s="315"/>
      <c r="B29" s="21" t="s">
        <v>165</v>
      </c>
      <c r="C29" s="22">
        <v>13.1</v>
      </c>
      <c r="D29" s="22" t="s">
        <v>122</v>
      </c>
      <c r="E29" s="23" t="s">
        <v>31</v>
      </c>
      <c r="F29" s="24">
        <v>19</v>
      </c>
      <c r="G29" s="22" t="s">
        <v>84</v>
      </c>
      <c r="H29" s="49" t="s">
        <v>34</v>
      </c>
      <c r="I29" s="1">
        <v>4</v>
      </c>
    </row>
    <row r="30" spans="1:9" ht="26.25" customHeight="1" x14ac:dyDescent="0.25">
      <c r="A30" s="311" t="s">
        <v>10</v>
      </c>
      <c r="B30" s="18" t="s">
        <v>51</v>
      </c>
      <c r="C30" s="19" t="s">
        <v>28</v>
      </c>
      <c r="D30" s="19" t="s">
        <v>120</v>
      </c>
      <c r="E30" s="20" t="s">
        <v>12</v>
      </c>
      <c r="F30" s="19" t="s">
        <v>15</v>
      </c>
      <c r="G30" s="19" t="s">
        <v>240</v>
      </c>
      <c r="H30" s="48" t="s">
        <v>30</v>
      </c>
      <c r="I30" s="1">
        <v>41</v>
      </c>
    </row>
    <row r="31" spans="1:9" ht="26.25" customHeight="1" x14ac:dyDescent="0.25">
      <c r="A31" s="314"/>
      <c r="B31" s="15" t="s">
        <v>313</v>
      </c>
      <c r="C31" s="16" t="s">
        <v>25</v>
      </c>
      <c r="D31" s="16" t="s">
        <v>120</v>
      </c>
      <c r="E31" s="17" t="s">
        <v>12</v>
      </c>
      <c r="F31" s="16" t="s">
        <v>26</v>
      </c>
      <c r="G31" s="16" t="s">
        <v>302</v>
      </c>
      <c r="H31" s="51" t="s">
        <v>52</v>
      </c>
      <c r="I31" s="1">
        <v>58</v>
      </c>
    </row>
    <row r="32" spans="1:9" ht="26.25" customHeight="1" x14ac:dyDescent="0.25">
      <c r="A32" s="315"/>
      <c r="B32" s="25" t="s">
        <v>310</v>
      </c>
      <c r="C32" s="23">
        <v>6.2</v>
      </c>
      <c r="D32" s="23" t="s">
        <v>121</v>
      </c>
      <c r="E32" s="23" t="s">
        <v>31</v>
      </c>
      <c r="F32" s="23" t="s">
        <v>17</v>
      </c>
      <c r="G32" s="224" t="s">
        <v>312</v>
      </c>
      <c r="H32" s="49" t="s">
        <v>311</v>
      </c>
      <c r="I32" s="1">
        <v>36</v>
      </c>
    </row>
    <row r="33" spans="1:9" ht="26.25" customHeight="1" x14ac:dyDescent="0.25">
      <c r="A33" s="313" t="s">
        <v>11</v>
      </c>
      <c r="B33" s="18" t="s">
        <v>48</v>
      </c>
      <c r="C33" s="19" t="s">
        <v>28</v>
      </c>
      <c r="D33" s="19" t="s">
        <v>120</v>
      </c>
      <c r="E33" s="20" t="s">
        <v>12</v>
      </c>
      <c r="F33" s="19" t="s">
        <v>15</v>
      </c>
      <c r="G33" s="19" t="s">
        <v>50</v>
      </c>
      <c r="H33" s="48" t="s">
        <v>30</v>
      </c>
      <c r="I33" s="1">
        <v>30</v>
      </c>
    </row>
    <row r="34" spans="1:9" ht="26.25" customHeight="1" x14ac:dyDescent="0.25">
      <c r="A34" s="313"/>
      <c r="B34" s="21" t="s">
        <v>94</v>
      </c>
      <c r="C34" s="22">
        <v>13.1</v>
      </c>
      <c r="D34" s="22" t="s">
        <v>122</v>
      </c>
      <c r="E34" s="23" t="s">
        <v>31</v>
      </c>
      <c r="F34" s="24">
        <v>12</v>
      </c>
      <c r="G34" s="22" t="s">
        <v>41</v>
      </c>
      <c r="H34" s="49" t="s">
        <v>83</v>
      </c>
      <c r="I34" s="1">
        <v>33</v>
      </c>
    </row>
    <row r="35" spans="1:9" ht="26.25" customHeight="1" x14ac:dyDescent="0.25">
      <c r="A35" s="313"/>
      <c r="B35" s="222" t="s">
        <v>305</v>
      </c>
      <c r="C35" s="16" t="s">
        <v>25</v>
      </c>
      <c r="D35" s="16" t="s">
        <v>120</v>
      </c>
      <c r="E35" s="17" t="s">
        <v>12</v>
      </c>
      <c r="F35" s="16" t="s">
        <v>26</v>
      </c>
      <c r="G35" s="16" t="s">
        <v>53</v>
      </c>
      <c r="H35" s="51" t="s">
        <v>52</v>
      </c>
      <c r="I35" s="1">
        <v>43</v>
      </c>
    </row>
    <row r="36" spans="1:9" ht="26.25" customHeight="1" thickBot="1" x14ac:dyDescent="0.3">
      <c r="A36" s="316"/>
      <c r="B36" s="55" t="s">
        <v>39</v>
      </c>
      <c r="C36" s="56">
        <v>10</v>
      </c>
      <c r="D36" s="56" t="s">
        <v>122</v>
      </c>
      <c r="E36" s="57" t="s">
        <v>40</v>
      </c>
      <c r="F36" s="58">
        <v>10</v>
      </c>
      <c r="G36" s="56" t="s">
        <v>68</v>
      </c>
      <c r="H36" s="59" t="s">
        <v>38</v>
      </c>
      <c r="I36" s="1">
        <v>69</v>
      </c>
    </row>
    <row r="37" spans="1:9" ht="15.75" thickBot="1" x14ac:dyDescent="0.3"/>
    <row r="38" spans="1:9" ht="15.75" thickBot="1" x14ac:dyDescent="0.3">
      <c r="A38" s="11" t="s">
        <v>108</v>
      </c>
      <c r="B38" s="31" t="s">
        <v>111</v>
      </c>
      <c r="C38" s="39" t="s">
        <v>36</v>
      </c>
      <c r="D38" s="37"/>
      <c r="E38" s="40" t="s">
        <v>31</v>
      </c>
      <c r="F38" s="37" t="s">
        <v>12</v>
      </c>
      <c r="G38" s="38" t="s">
        <v>62</v>
      </c>
      <c r="H38" s="11" t="s">
        <v>97</v>
      </c>
    </row>
    <row r="39" spans="1:9" x14ac:dyDescent="0.25">
      <c r="A39" s="28">
        <v>2</v>
      </c>
      <c r="B39" s="41" t="s">
        <v>86</v>
      </c>
      <c r="C39" s="30"/>
      <c r="D39" s="30"/>
      <c r="E39" s="28"/>
      <c r="F39" s="30"/>
      <c r="G39" s="30">
        <v>1</v>
      </c>
      <c r="H39" s="26" t="s">
        <v>100</v>
      </c>
    </row>
    <row r="40" spans="1:9" x14ac:dyDescent="0.25">
      <c r="A40" s="27">
        <v>11</v>
      </c>
      <c r="B40" s="42" t="s">
        <v>106</v>
      </c>
      <c r="C40" s="44">
        <v>2</v>
      </c>
      <c r="D40" s="44"/>
      <c r="E40" s="27">
        <v>3</v>
      </c>
      <c r="F40" s="44"/>
      <c r="G40" s="44"/>
      <c r="H40" s="26" t="s">
        <v>98</v>
      </c>
    </row>
    <row r="41" spans="1:9" x14ac:dyDescent="0.25">
      <c r="A41" s="27">
        <v>9</v>
      </c>
      <c r="B41" s="42" t="s">
        <v>12</v>
      </c>
      <c r="C41" s="44"/>
      <c r="D41" s="44"/>
      <c r="E41" s="27"/>
      <c r="F41" s="44">
        <v>2</v>
      </c>
      <c r="G41" s="44"/>
      <c r="H41" s="26" t="s">
        <v>104</v>
      </c>
    </row>
    <row r="42" spans="1:9" x14ac:dyDescent="0.25">
      <c r="A42" s="27">
        <v>6</v>
      </c>
      <c r="B42" s="42" t="s">
        <v>87</v>
      </c>
      <c r="C42" s="44">
        <v>3</v>
      </c>
      <c r="D42" s="44"/>
      <c r="E42" s="27">
        <v>3</v>
      </c>
      <c r="F42" s="44"/>
      <c r="G42" s="44"/>
      <c r="H42" s="26" t="s">
        <v>109</v>
      </c>
    </row>
    <row r="43" spans="1:9" x14ac:dyDescent="0.25">
      <c r="A43" s="27">
        <v>1</v>
      </c>
      <c r="B43" s="42" t="s">
        <v>88</v>
      </c>
      <c r="C43" s="44">
        <v>1</v>
      </c>
      <c r="D43" s="44"/>
      <c r="E43" s="27"/>
      <c r="F43" s="44"/>
      <c r="G43" s="44"/>
      <c r="H43" s="26" t="s">
        <v>116</v>
      </c>
    </row>
    <row r="44" spans="1:9" x14ac:dyDescent="0.25">
      <c r="A44" s="27">
        <v>4</v>
      </c>
      <c r="B44" s="42" t="s">
        <v>89</v>
      </c>
      <c r="C44" s="44">
        <v>2</v>
      </c>
      <c r="D44" s="44"/>
      <c r="E44" s="27">
        <v>2</v>
      </c>
      <c r="F44" s="44"/>
      <c r="G44" s="44"/>
      <c r="H44" s="26" t="s">
        <v>124</v>
      </c>
    </row>
    <row r="45" spans="1:9" x14ac:dyDescent="0.25">
      <c r="A45" s="27">
        <v>5</v>
      </c>
      <c r="B45" s="42" t="s">
        <v>90</v>
      </c>
      <c r="C45" s="44">
        <v>1</v>
      </c>
      <c r="D45" s="44"/>
      <c r="E45" s="27">
        <v>3</v>
      </c>
      <c r="F45" s="44"/>
      <c r="G45" s="44"/>
      <c r="H45" s="26" t="s">
        <v>99</v>
      </c>
    </row>
    <row r="46" spans="1:9" ht="15.75" thickBot="1" x14ac:dyDescent="0.3">
      <c r="A46" s="46">
        <v>1</v>
      </c>
      <c r="B46" s="43" t="s">
        <v>91</v>
      </c>
      <c r="C46" s="45">
        <v>1</v>
      </c>
      <c r="D46" s="45"/>
      <c r="E46" s="46"/>
      <c r="F46" s="45"/>
      <c r="G46" s="45"/>
      <c r="H46" s="26" t="s">
        <v>101</v>
      </c>
    </row>
    <row r="47" spans="1:9" x14ac:dyDescent="0.25">
      <c r="H47" s="26" t="s">
        <v>102</v>
      </c>
    </row>
    <row r="48" spans="1:9" ht="15.75" thickBot="1" x14ac:dyDescent="0.3">
      <c r="H48" s="26" t="s">
        <v>103</v>
      </c>
    </row>
    <row r="49" spans="2:8" ht="15.75" thickBot="1" x14ac:dyDescent="0.3">
      <c r="B49" s="41" t="s">
        <v>107</v>
      </c>
      <c r="C49" s="31" t="s">
        <v>110</v>
      </c>
      <c r="D49" s="67"/>
      <c r="H49" s="29" t="s">
        <v>105</v>
      </c>
    </row>
    <row r="50" spans="2:8" ht="15.75" thickBot="1" x14ac:dyDescent="0.3">
      <c r="B50" s="60" t="s">
        <v>95</v>
      </c>
      <c r="C50" s="66">
        <v>25</v>
      </c>
      <c r="D50" s="67"/>
      <c r="H50" s="11" t="s">
        <v>161</v>
      </c>
    </row>
    <row r="51" spans="2:8" ht="15" customHeight="1" x14ac:dyDescent="0.25">
      <c r="B51" s="61" t="s">
        <v>117</v>
      </c>
      <c r="C51" s="64">
        <v>25</v>
      </c>
      <c r="D51" s="67"/>
      <c r="H51" s="144" t="s">
        <v>162</v>
      </c>
    </row>
    <row r="52" spans="2:8" ht="15" customHeight="1" x14ac:dyDescent="0.25">
      <c r="B52" s="62" t="s">
        <v>118</v>
      </c>
      <c r="C52" s="64">
        <v>50</v>
      </c>
      <c r="D52" s="67"/>
      <c r="H52" s="142" t="s">
        <v>166</v>
      </c>
    </row>
    <row r="53" spans="2:8" ht="15" customHeight="1" thickBot="1" x14ac:dyDescent="0.3">
      <c r="B53" s="63" t="s">
        <v>96</v>
      </c>
      <c r="C53" s="65">
        <v>50</v>
      </c>
      <c r="D53" s="67"/>
      <c r="H53" s="142" t="s">
        <v>171</v>
      </c>
    </row>
    <row r="54" spans="2:8" ht="15" customHeight="1" thickBot="1" x14ac:dyDescent="0.3">
      <c r="H54" s="143" t="s">
        <v>169</v>
      </c>
    </row>
  </sheetData>
  <mergeCells count="12">
    <mergeCell ref="A2:A3"/>
    <mergeCell ref="A4:A5"/>
    <mergeCell ref="A15:A18"/>
    <mergeCell ref="A33:A36"/>
    <mergeCell ref="A27:A29"/>
    <mergeCell ref="A6:A8"/>
    <mergeCell ref="A22:A24"/>
    <mergeCell ref="A25:A26"/>
    <mergeCell ref="A30:A32"/>
    <mergeCell ref="A19:A21"/>
    <mergeCell ref="A9:A11"/>
    <mergeCell ref="A12:A14"/>
  </mergeCells>
  <hyperlinks>
    <hyperlink ref="H4" r:id="rId1"/>
    <hyperlink ref="H11" r:id="rId2"/>
    <hyperlink ref="H10" r:id="rId3"/>
    <hyperlink ref="H36" r:id="rId4"/>
    <hyperlink ref="H2" r:id="rId5"/>
    <hyperlink ref="H7" r:id="rId6"/>
    <hyperlink ref="H35" r:id="rId7"/>
    <hyperlink ref="H31" r:id="rId8"/>
    <hyperlink ref="H9" r:id="rId9"/>
    <hyperlink ref="H17" r:id="rId10"/>
    <hyperlink ref="H12" r:id="rId11"/>
    <hyperlink ref="H15" r:id="rId12"/>
    <hyperlink ref="H20" r:id="rId13"/>
    <hyperlink ref="H23" r:id="rId14"/>
    <hyperlink ref="H21" r:id="rId15"/>
    <hyperlink ref="H19" r:id="rId16"/>
    <hyperlink ref="H34" r:id="rId17"/>
    <hyperlink ref="H5" r:id="rId18"/>
    <hyperlink ref="H8" r:id="rId19"/>
    <hyperlink ref="H29" r:id="rId20"/>
    <hyperlink ref="H26" r:id="rId21"/>
    <hyperlink ref="H3" r:id="rId22"/>
    <hyperlink ref="H6" r:id="rId23"/>
    <hyperlink ref="H30" r:id="rId24"/>
    <hyperlink ref="H33" r:id="rId25"/>
  </hyperlinks>
  <pageMargins left="0.31496062992125984" right="0.31496062992125984" top="0.15748031496062992" bottom="0.15748031496062992" header="0.31496062992125984" footer="0.31496062992125984"/>
  <pageSetup paperSize="8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21.42578125" style="105" bestFit="1" customWidth="1"/>
    <col min="2" max="2" width="4" style="103" bestFit="1" customWidth="1"/>
    <col min="3" max="3" width="5" style="103" bestFit="1" customWidth="1"/>
    <col min="4" max="7" width="4" style="103" bestFit="1" customWidth="1"/>
    <col min="8" max="8" width="5.28515625" style="103" bestFit="1" customWidth="1"/>
    <col min="9" max="9" width="3.7109375" style="103" bestFit="1" customWidth="1"/>
    <col min="10" max="13" width="4" style="103" bestFit="1" customWidth="1"/>
    <col min="14" max="22" width="3.7109375" style="103" bestFit="1" customWidth="1"/>
    <col min="23" max="39" width="3.7109375" style="103" customWidth="1"/>
    <col min="40" max="40" width="4" style="103" customWidth="1"/>
    <col min="41" max="53" width="3.7109375" style="103" customWidth="1"/>
    <col min="54" max="54" width="5.28515625" style="103" hidden="1" customWidth="1"/>
    <col min="55" max="75" width="3.7109375" style="103" customWidth="1"/>
    <col min="76" max="76" width="4" style="103" bestFit="1" customWidth="1"/>
    <col min="77" max="78" width="3.7109375" style="103" customWidth="1"/>
    <col min="79" max="79" width="3.5703125" style="103" customWidth="1"/>
    <col min="80" max="16384" width="9.140625" style="103"/>
  </cols>
  <sheetData>
    <row r="1" spans="1:79" ht="33.75" customHeight="1" thickBot="1" x14ac:dyDescent="0.3">
      <c r="A1" s="312" t="s">
        <v>138</v>
      </c>
      <c r="B1" s="341" t="s">
        <v>159</v>
      </c>
      <c r="C1" s="334" t="s">
        <v>125</v>
      </c>
      <c r="D1" s="335"/>
      <c r="E1" s="335"/>
      <c r="F1" s="335"/>
      <c r="G1" s="335"/>
      <c r="H1" s="335"/>
      <c r="I1" s="336"/>
      <c r="J1" s="337" t="s">
        <v>136</v>
      </c>
      <c r="K1" s="337"/>
      <c r="L1" s="337"/>
      <c r="M1" s="337"/>
      <c r="N1" s="337"/>
      <c r="O1" s="337"/>
      <c r="P1" s="320" t="s">
        <v>147</v>
      </c>
      <c r="Q1" s="318" t="s">
        <v>43</v>
      </c>
      <c r="R1" s="320" t="s">
        <v>16</v>
      </c>
      <c r="S1" s="318" t="s">
        <v>148</v>
      </c>
      <c r="T1" s="329" t="s">
        <v>145</v>
      </c>
      <c r="U1" s="330"/>
      <c r="V1" s="331"/>
      <c r="W1" s="338" t="s">
        <v>137</v>
      </c>
      <c r="X1" s="339"/>
      <c r="Y1" s="339"/>
      <c r="Z1" s="339"/>
      <c r="AA1" s="340"/>
      <c r="AB1" s="332" t="s">
        <v>134</v>
      </c>
      <c r="AC1" s="318" t="s">
        <v>45</v>
      </c>
      <c r="AD1" s="318" t="s">
        <v>153</v>
      </c>
      <c r="AE1" s="320" t="s">
        <v>152</v>
      </c>
      <c r="AF1" s="318" t="s">
        <v>151</v>
      </c>
      <c r="AG1" s="320" t="s">
        <v>76</v>
      </c>
      <c r="AH1" s="320" t="s">
        <v>77</v>
      </c>
      <c r="AI1" s="318" t="s">
        <v>71</v>
      </c>
      <c r="AJ1" s="320" t="s">
        <v>149</v>
      </c>
      <c r="AK1" s="320" t="s">
        <v>150</v>
      </c>
      <c r="AL1" s="318" t="s">
        <v>75</v>
      </c>
      <c r="AM1" s="326" t="s">
        <v>154</v>
      </c>
      <c r="AN1" s="327"/>
      <c r="AO1" s="327"/>
      <c r="AP1" s="327"/>
      <c r="AQ1" s="327"/>
      <c r="AR1" s="327"/>
      <c r="AS1" s="328"/>
      <c r="AT1" s="318" t="s">
        <v>80</v>
      </c>
      <c r="AU1" s="320" t="s">
        <v>310</v>
      </c>
      <c r="AV1" s="320" t="s">
        <v>94</v>
      </c>
      <c r="AW1" s="318" t="s">
        <v>39</v>
      </c>
      <c r="AX1" s="318" t="s">
        <v>156</v>
      </c>
      <c r="AY1" s="320" t="s">
        <v>157</v>
      </c>
      <c r="AZ1" s="318" t="s">
        <v>158</v>
      </c>
      <c r="BA1" s="318" t="s">
        <v>155</v>
      </c>
      <c r="BB1" s="341" t="s">
        <v>159</v>
      </c>
      <c r="BC1" s="320" t="s">
        <v>147</v>
      </c>
      <c r="BD1" s="320" t="s">
        <v>16</v>
      </c>
      <c r="BE1" s="324" t="s">
        <v>186</v>
      </c>
      <c r="BF1" s="320" t="s">
        <v>152</v>
      </c>
      <c r="BG1" s="320" t="s">
        <v>76</v>
      </c>
      <c r="BH1" s="320" t="s">
        <v>77</v>
      </c>
      <c r="BI1" s="320" t="s">
        <v>149</v>
      </c>
      <c r="BJ1" s="320" t="s">
        <v>150</v>
      </c>
      <c r="BK1" s="322" t="s">
        <v>187</v>
      </c>
      <c r="BL1" s="320" t="s">
        <v>310</v>
      </c>
      <c r="BM1" s="320" t="s">
        <v>94</v>
      </c>
      <c r="BN1" s="318" t="s">
        <v>43</v>
      </c>
      <c r="BO1" s="318" t="s">
        <v>148</v>
      </c>
      <c r="BP1" s="343" t="s">
        <v>188</v>
      </c>
      <c r="BQ1" s="318" t="s">
        <v>45</v>
      </c>
      <c r="BR1" s="318" t="s">
        <v>153</v>
      </c>
      <c r="BS1" s="318" t="s">
        <v>151</v>
      </c>
      <c r="BT1" s="318" t="s">
        <v>71</v>
      </c>
      <c r="BU1" s="318" t="s">
        <v>75</v>
      </c>
      <c r="BV1" s="318" t="s">
        <v>80</v>
      </c>
      <c r="BW1" s="347" t="s">
        <v>39</v>
      </c>
      <c r="BX1" s="345" t="s">
        <v>159</v>
      </c>
      <c r="BY1" s="317" t="s">
        <v>303</v>
      </c>
      <c r="BZ1" s="317" t="s">
        <v>304</v>
      </c>
      <c r="CA1" s="317" t="s">
        <v>309</v>
      </c>
    </row>
    <row r="2" spans="1:79" s="104" customFormat="1" ht="72.75" customHeight="1" thickBot="1" x14ac:dyDescent="0.3">
      <c r="A2" s="311"/>
      <c r="B2" s="342"/>
      <c r="C2" s="259" t="s">
        <v>126</v>
      </c>
      <c r="D2" s="260" t="s">
        <v>127</v>
      </c>
      <c r="E2" s="260" t="s">
        <v>128</v>
      </c>
      <c r="F2" s="260" t="s">
        <v>129</v>
      </c>
      <c r="G2" s="260" t="s">
        <v>345</v>
      </c>
      <c r="H2" s="260" t="s">
        <v>133</v>
      </c>
      <c r="I2" s="260" t="s">
        <v>135</v>
      </c>
      <c r="J2" s="261" t="s">
        <v>130</v>
      </c>
      <c r="K2" s="261" t="s">
        <v>131</v>
      </c>
      <c r="L2" s="261" t="s">
        <v>132</v>
      </c>
      <c r="M2" s="261" t="s">
        <v>130</v>
      </c>
      <c r="N2" s="261" t="s">
        <v>133</v>
      </c>
      <c r="O2" s="261" t="s">
        <v>135</v>
      </c>
      <c r="P2" s="321"/>
      <c r="Q2" s="319"/>
      <c r="R2" s="321"/>
      <c r="S2" s="319"/>
      <c r="T2" s="262" t="s">
        <v>146</v>
      </c>
      <c r="U2" s="262" t="s">
        <v>209</v>
      </c>
      <c r="V2" s="150" t="s">
        <v>135</v>
      </c>
      <c r="W2" s="263" t="s">
        <v>115</v>
      </c>
      <c r="X2" s="263" t="s">
        <v>6</v>
      </c>
      <c r="Y2" s="263" t="s">
        <v>7</v>
      </c>
      <c r="Z2" s="263" t="s">
        <v>133</v>
      </c>
      <c r="AA2" s="152" t="s">
        <v>135</v>
      </c>
      <c r="AB2" s="333"/>
      <c r="AC2" s="319"/>
      <c r="AD2" s="319"/>
      <c r="AE2" s="321"/>
      <c r="AF2" s="319"/>
      <c r="AG2" s="321"/>
      <c r="AH2" s="321"/>
      <c r="AI2" s="319"/>
      <c r="AJ2" s="321"/>
      <c r="AK2" s="321"/>
      <c r="AL2" s="319"/>
      <c r="AM2" s="266">
        <v>41488</v>
      </c>
      <c r="AN2" s="266">
        <v>41495</v>
      </c>
      <c r="AO2" s="266">
        <v>41502</v>
      </c>
      <c r="AP2" s="266">
        <v>42605</v>
      </c>
      <c r="AQ2" s="266">
        <v>42612</v>
      </c>
      <c r="AR2" s="267" t="s">
        <v>133</v>
      </c>
      <c r="AS2" s="151" t="s">
        <v>135</v>
      </c>
      <c r="AT2" s="319"/>
      <c r="AU2" s="321"/>
      <c r="AV2" s="321"/>
      <c r="AW2" s="319"/>
      <c r="AX2" s="319"/>
      <c r="AY2" s="321"/>
      <c r="AZ2" s="319"/>
      <c r="BA2" s="319"/>
      <c r="BB2" s="342"/>
      <c r="BC2" s="321"/>
      <c r="BD2" s="321"/>
      <c r="BE2" s="325"/>
      <c r="BF2" s="321"/>
      <c r="BG2" s="321"/>
      <c r="BH2" s="321"/>
      <c r="BI2" s="321"/>
      <c r="BJ2" s="321"/>
      <c r="BK2" s="323"/>
      <c r="BL2" s="321"/>
      <c r="BM2" s="321"/>
      <c r="BN2" s="319"/>
      <c r="BO2" s="319"/>
      <c r="BP2" s="344"/>
      <c r="BQ2" s="319"/>
      <c r="BR2" s="319"/>
      <c r="BS2" s="319"/>
      <c r="BT2" s="319"/>
      <c r="BU2" s="319"/>
      <c r="BV2" s="319"/>
      <c r="BW2" s="348"/>
      <c r="BX2" s="346"/>
      <c r="BY2" s="317"/>
      <c r="BZ2" s="317"/>
      <c r="CA2" s="317"/>
    </row>
    <row r="3" spans="1:79" x14ac:dyDescent="0.25">
      <c r="A3" s="270" t="s">
        <v>173</v>
      </c>
      <c r="B3" s="229">
        <f>BX3</f>
        <v>746</v>
      </c>
      <c r="C3" s="300"/>
      <c r="D3" s="306">
        <v>50</v>
      </c>
      <c r="E3" s="306"/>
      <c r="F3" s="306"/>
      <c r="G3" s="306"/>
      <c r="H3" s="306">
        <f>MIN(C3:G3)</f>
        <v>50</v>
      </c>
      <c r="I3" s="306">
        <v>25</v>
      </c>
      <c r="J3" s="301">
        <v>46</v>
      </c>
      <c r="K3" s="301"/>
      <c r="L3" s="301"/>
      <c r="M3" s="301"/>
      <c r="N3" s="301">
        <f>MIN(J3:M3)</f>
        <v>46</v>
      </c>
      <c r="O3" s="301">
        <v>49</v>
      </c>
      <c r="P3" s="244"/>
      <c r="Q3" s="246"/>
      <c r="R3" s="244">
        <v>49</v>
      </c>
      <c r="S3" s="246"/>
      <c r="T3" s="304">
        <v>50</v>
      </c>
      <c r="U3" s="304"/>
      <c r="V3" s="244">
        <f>MAX(T3:U3)</f>
        <v>50</v>
      </c>
      <c r="W3" s="305">
        <v>6</v>
      </c>
      <c r="X3" s="305">
        <v>6</v>
      </c>
      <c r="Y3" s="305">
        <v>3</v>
      </c>
      <c r="Z3" s="305">
        <f>MIN(W3:Y3)</f>
        <v>3</v>
      </c>
      <c r="AA3" s="249">
        <v>50</v>
      </c>
      <c r="AB3" s="303">
        <v>50</v>
      </c>
      <c r="AC3" s="246">
        <v>50</v>
      </c>
      <c r="AD3" s="246">
        <v>50</v>
      </c>
      <c r="AE3" s="244">
        <v>50</v>
      </c>
      <c r="AF3" s="246">
        <v>50</v>
      </c>
      <c r="AG3" s="244">
        <v>50</v>
      </c>
      <c r="AH3" s="244">
        <v>50</v>
      </c>
      <c r="AI3" s="246">
        <v>50</v>
      </c>
      <c r="AJ3" s="244"/>
      <c r="AK3" s="244">
        <v>50</v>
      </c>
      <c r="AL3" s="246">
        <v>50</v>
      </c>
      <c r="AM3" s="302"/>
      <c r="AN3" s="302"/>
      <c r="AO3" s="302"/>
      <c r="AP3" s="302"/>
      <c r="AQ3" s="302"/>
      <c r="AR3" s="302">
        <f>MIN(AM3:AQ3)</f>
        <v>0</v>
      </c>
      <c r="AS3" s="244"/>
      <c r="AT3" s="246"/>
      <c r="AU3" s="244"/>
      <c r="AV3" s="244"/>
      <c r="AW3" s="246"/>
      <c r="AX3" s="246">
        <v>23</v>
      </c>
      <c r="AY3" s="244">
        <f>SUMPRODUCT(LARGE(BC3:BM3,{1;2;3;4;5}))</f>
        <v>250</v>
      </c>
      <c r="AZ3" s="246">
        <f>SUMPRODUCT(LARGE(BN3:BW3,{1;2;3;4;5}))</f>
        <v>250</v>
      </c>
      <c r="BA3" s="252">
        <f>SUM(I3,O3,AB3,AX3)</f>
        <v>147</v>
      </c>
      <c r="BB3" s="246">
        <f>SUM(AY3:BA3)</f>
        <v>647</v>
      </c>
      <c r="BC3" s="244">
        <f>P3</f>
        <v>0</v>
      </c>
      <c r="BD3" s="306">
        <f>R3</f>
        <v>49</v>
      </c>
      <c r="BE3" s="269">
        <f>V3</f>
        <v>50</v>
      </c>
      <c r="BF3" s="269">
        <f>AE3</f>
        <v>50</v>
      </c>
      <c r="BG3" s="244">
        <f>AG3</f>
        <v>50</v>
      </c>
      <c r="BH3" s="244">
        <f>AH3</f>
        <v>50</v>
      </c>
      <c r="BI3" s="244">
        <f>AJ3</f>
        <v>0</v>
      </c>
      <c r="BJ3" s="269">
        <f>AK3</f>
        <v>50</v>
      </c>
      <c r="BK3" s="244">
        <f>AS3</f>
        <v>0</v>
      </c>
      <c r="BL3" s="244">
        <f>AU3</f>
        <v>0</v>
      </c>
      <c r="BM3" s="244">
        <f>AV3</f>
        <v>0</v>
      </c>
      <c r="BN3" s="246">
        <f>Q3</f>
        <v>0</v>
      </c>
      <c r="BO3" s="246">
        <f>S3</f>
        <v>0</v>
      </c>
      <c r="BP3" s="249">
        <f>AA3</f>
        <v>50</v>
      </c>
      <c r="BQ3" s="246">
        <f>AC3</f>
        <v>50</v>
      </c>
      <c r="BR3" s="246">
        <f>AD3</f>
        <v>50</v>
      </c>
      <c r="BS3" s="269">
        <f>AF3</f>
        <v>50</v>
      </c>
      <c r="BT3" s="246">
        <f>AI3</f>
        <v>50</v>
      </c>
      <c r="BU3" s="246">
        <f>AL3</f>
        <v>50</v>
      </c>
      <c r="BV3" s="246">
        <f>AT3</f>
        <v>0</v>
      </c>
      <c r="BW3" s="254">
        <f>AW3</f>
        <v>0</v>
      </c>
      <c r="BX3" s="229">
        <f>SUM(BC3:BW3,BA3)</f>
        <v>746</v>
      </c>
      <c r="BY3" s="274">
        <v>5</v>
      </c>
      <c r="BZ3" s="246">
        <v>12</v>
      </c>
      <c r="CA3" s="253">
        <f>5-BY3</f>
        <v>0</v>
      </c>
    </row>
    <row r="4" spans="1:79" x14ac:dyDescent="0.25">
      <c r="A4" s="271" t="s">
        <v>139</v>
      </c>
      <c r="B4" s="226">
        <f>BX4</f>
        <v>712</v>
      </c>
      <c r="C4" s="114">
        <v>183</v>
      </c>
      <c r="D4" s="68"/>
      <c r="E4" s="68"/>
      <c r="F4" s="68">
        <v>139</v>
      </c>
      <c r="G4" s="68">
        <v>150</v>
      </c>
      <c r="H4" s="68">
        <f>MIN(C4:G4)</f>
        <v>139</v>
      </c>
      <c r="I4" s="68">
        <v>20</v>
      </c>
      <c r="J4" s="69"/>
      <c r="K4" s="69"/>
      <c r="L4" s="69">
        <v>89</v>
      </c>
      <c r="M4" s="69"/>
      <c r="N4" s="69">
        <f>MIN(J4:M4)</f>
        <v>89</v>
      </c>
      <c r="O4" s="69">
        <v>41</v>
      </c>
      <c r="P4" s="101">
        <v>49</v>
      </c>
      <c r="Q4" s="70"/>
      <c r="R4" s="101">
        <v>43</v>
      </c>
      <c r="S4" s="70">
        <v>47</v>
      </c>
      <c r="T4" s="89">
        <v>45</v>
      </c>
      <c r="U4" s="89">
        <v>49</v>
      </c>
      <c r="V4" s="101">
        <f>MAX(T4:U4)</f>
        <v>49</v>
      </c>
      <c r="W4" s="93">
        <v>14</v>
      </c>
      <c r="X4" s="93">
        <v>18</v>
      </c>
      <c r="Y4" s="93">
        <v>14</v>
      </c>
      <c r="Z4" s="93">
        <f>MIN(W4:Y4)</f>
        <v>14</v>
      </c>
      <c r="AA4" s="106">
        <v>48</v>
      </c>
      <c r="AB4" s="71">
        <v>45</v>
      </c>
      <c r="AC4" s="70">
        <v>47</v>
      </c>
      <c r="AD4" s="70">
        <v>45</v>
      </c>
      <c r="AE4" s="101">
        <v>48</v>
      </c>
      <c r="AF4" s="70"/>
      <c r="AG4" s="101">
        <v>49</v>
      </c>
      <c r="AH4" s="101">
        <v>48</v>
      </c>
      <c r="AI4" s="70"/>
      <c r="AJ4" s="101">
        <v>50</v>
      </c>
      <c r="AK4" s="101"/>
      <c r="AL4" s="70"/>
      <c r="AM4" s="98"/>
      <c r="AN4" s="98">
        <v>4</v>
      </c>
      <c r="AO4" s="98">
        <v>4</v>
      </c>
      <c r="AP4" s="98"/>
      <c r="AQ4" s="98"/>
      <c r="AR4" s="98">
        <f>MIN(AM4:AQ4)</f>
        <v>4</v>
      </c>
      <c r="AS4" s="101">
        <v>50</v>
      </c>
      <c r="AT4" s="70"/>
      <c r="AU4" s="101">
        <v>50</v>
      </c>
      <c r="AV4" s="101">
        <v>49</v>
      </c>
      <c r="AW4" s="70">
        <v>50</v>
      </c>
      <c r="AX4" s="70">
        <v>24</v>
      </c>
      <c r="AY4" s="101">
        <f>SUMPRODUCT(LARGE(BC4:BM4,{1;2;3;4;5}))</f>
        <v>248</v>
      </c>
      <c r="AZ4" s="70">
        <f>SUMPRODUCT(LARGE(BN4:BW4,{1;2;3;4;5}))</f>
        <v>237</v>
      </c>
      <c r="BA4" s="107">
        <f>SUM(I4,O4,AB4,AX4)</f>
        <v>130</v>
      </c>
      <c r="BB4" s="70">
        <f>SUM(AY4:BA4)</f>
        <v>615</v>
      </c>
      <c r="BC4" s="101">
        <f>P4</f>
        <v>49</v>
      </c>
      <c r="BD4" s="68"/>
      <c r="BE4" s="268">
        <f>V4</f>
        <v>49</v>
      </c>
      <c r="BF4" s="268">
        <f>AE4</f>
        <v>48</v>
      </c>
      <c r="BG4" s="68"/>
      <c r="BH4" s="68"/>
      <c r="BI4" s="101">
        <f>AJ4</f>
        <v>50</v>
      </c>
      <c r="BJ4" s="101">
        <f>AK4</f>
        <v>0</v>
      </c>
      <c r="BK4" s="101">
        <f>AS4</f>
        <v>50</v>
      </c>
      <c r="BL4" s="101">
        <f>AU4</f>
        <v>50</v>
      </c>
      <c r="BM4" s="268">
        <f>AV4</f>
        <v>49</v>
      </c>
      <c r="BN4" s="70">
        <f>Q4</f>
        <v>0</v>
      </c>
      <c r="BO4" s="268">
        <f>S4</f>
        <v>47</v>
      </c>
      <c r="BP4" s="106">
        <f>AA4</f>
        <v>48</v>
      </c>
      <c r="BQ4" s="70">
        <f>AC4</f>
        <v>47</v>
      </c>
      <c r="BR4" s="70">
        <f>AD4</f>
        <v>45</v>
      </c>
      <c r="BS4" s="70">
        <f>AF4</f>
        <v>0</v>
      </c>
      <c r="BT4" s="70">
        <f>AI4</f>
        <v>0</v>
      </c>
      <c r="BU4" s="70">
        <f>AL4</f>
        <v>0</v>
      </c>
      <c r="BV4" s="70">
        <f>AT4</f>
        <v>0</v>
      </c>
      <c r="BW4" s="388">
        <f>AW4</f>
        <v>50</v>
      </c>
      <c r="BX4" s="226">
        <f>SUM(BC4:BW4,BA4)</f>
        <v>712</v>
      </c>
      <c r="BY4" s="275">
        <v>5</v>
      </c>
      <c r="BZ4" s="70">
        <v>12</v>
      </c>
      <c r="CA4" s="72">
        <f>5-BY4</f>
        <v>0</v>
      </c>
    </row>
    <row r="5" spans="1:79" x14ac:dyDescent="0.25">
      <c r="A5" s="271" t="s">
        <v>140</v>
      </c>
      <c r="B5" s="226">
        <f>BX5</f>
        <v>701</v>
      </c>
      <c r="C5" s="114">
        <v>221</v>
      </c>
      <c r="D5" s="68">
        <v>139</v>
      </c>
      <c r="E5" s="68">
        <v>142</v>
      </c>
      <c r="F5" s="68">
        <v>209</v>
      </c>
      <c r="G5" s="68">
        <v>268</v>
      </c>
      <c r="H5" s="68">
        <f>MIN(C5:G5)</f>
        <v>139</v>
      </c>
      <c r="I5" s="68">
        <v>20</v>
      </c>
      <c r="J5" s="69">
        <v>65</v>
      </c>
      <c r="K5" s="69">
        <v>85</v>
      </c>
      <c r="L5" s="69">
        <v>148</v>
      </c>
      <c r="M5" s="69">
        <v>111</v>
      </c>
      <c r="N5" s="69">
        <f>MIN(J5:M5)</f>
        <v>65</v>
      </c>
      <c r="O5" s="69">
        <v>46</v>
      </c>
      <c r="P5" s="101">
        <v>50</v>
      </c>
      <c r="Q5" s="70">
        <v>49</v>
      </c>
      <c r="R5" s="101">
        <v>50</v>
      </c>
      <c r="S5" s="70">
        <v>49</v>
      </c>
      <c r="T5" s="89">
        <v>44</v>
      </c>
      <c r="U5" s="89">
        <v>46</v>
      </c>
      <c r="V5" s="101">
        <f>MAX(T5:U5)</f>
        <v>46</v>
      </c>
      <c r="W5" s="93">
        <v>25</v>
      </c>
      <c r="X5" s="93">
        <v>29</v>
      </c>
      <c r="Y5" s="93">
        <v>29</v>
      </c>
      <c r="Z5" s="93">
        <f>MIN(W5:Y5)</f>
        <v>25</v>
      </c>
      <c r="AA5" s="106">
        <v>40</v>
      </c>
      <c r="AB5" s="71">
        <v>35</v>
      </c>
      <c r="AC5" s="70">
        <v>45</v>
      </c>
      <c r="AD5" s="70"/>
      <c r="AE5" s="101">
        <v>46</v>
      </c>
      <c r="AF5" s="70">
        <v>46</v>
      </c>
      <c r="AG5" s="101">
        <v>42</v>
      </c>
      <c r="AH5" s="101">
        <v>42</v>
      </c>
      <c r="AI5" s="70">
        <v>44</v>
      </c>
      <c r="AJ5" s="101">
        <v>48</v>
      </c>
      <c r="AK5" s="101">
        <v>49</v>
      </c>
      <c r="AL5" s="70">
        <v>46</v>
      </c>
      <c r="AM5" s="98">
        <v>15</v>
      </c>
      <c r="AN5" s="98">
        <v>11</v>
      </c>
      <c r="AO5" s="98">
        <v>12</v>
      </c>
      <c r="AP5" s="98"/>
      <c r="AQ5" s="98">
        <v>8</v>
      </c>
      <c r="AR5" s="98">
        <f>MIN(AM5:AQ5)</f>
        <v>8</v>
      </c>
      <c r="AS5" s="101">
        <v>42</v>
      </c>
      <c r="AT5" s="70"/>
      <c r="AU5" s="101">
        <v>45</v>
      </c>
      <c r="AV5" s="101">
        <v>48</v>
      </c>
      <c r="AW5" s="70">
        <v>48</v>
      </c>
      <c r="AX5" s="70">
        <v>25</v>
      </c>
      <c r="AY5" s="101">
        <f>SUMPRODUCT(LARGE(BC5:BM5,{1;2;3;4;5}))</f>
        <v>245</v>
      </c>
      <c r="AZ5" s="70">
        <f>SUMPRODUCT(LARGE(BN5:BW5,{1;2;3;4;5}))</f>
        <v>238</v>
      </c>
      <c r="BA5" s="107">
        <f>SUM(I5,O5,AB5,AX5)</f>
        <v>126</v>
      </c>
      <c r="BB5" s="70">
        <f>SUM(AY5:BA5)</f>
        <v>609</v>
      </c>
      <c r="BC5" s="101">
        <f>P5</f>
        <v>50</v>
      </c>
      <c r="BD5" s="268">
        <f>R5</f>
        <v>50</v>
      </c>
      <c r="BE5" s="268">
        <f>V5</f>
        <v>46</v>
      </c>
      <c r="BF5" s="268">
        <f>AE5</f>
        <v>46</v>
      </c>
      <c r="BG5" s="68"/>
      <c r="BH5" s="68"/>
      <c r="BI5" s="101">
        <f>AJ5</f>
        <v>48</v>
      </c>
      <c r="BJ5" s="268">
        <f>AK5</f>
        <v>49</v>
      </c>
      <c r="BK5" s="68"/>
      <c r="BL5" s="68"/>
      <c r="BM5" s="268">
        <f>AV5</f>
        <v>48</v>
      </c>
      <c r="BN5" s="70">
        <f>Q5</f>
        <v>49</v>
      </c>
      <c r="BO5" s="268">
        <f>S5</f>
        <v>49</v>
      </c>
      <c r="BP5" s="68"/>
      <c r="BQ5" s="68"/>
      <c r="BR5" s="70">
        <f>AD5</f>
        <v>0</v>
      </c>
      <c r="BS5" s="268">
        <f>AF5</f>
        <v>46</v>
      </c>
      <c r="BT5" s="68"/>
      <c r="BU5" s="70">
        <f>AL5</f>
        <v>46</v>
      </c>
      <c r="BV5" s="70">
        <f>AT5</f>
        <v>0</v>
      </c>
      <c r="BW5" s="388">
        <f>AW5</f>
        <v>48</v>
      </c>
      <c r="BX5" s="226">
        <f>SUM(BC5:BW5,BA5)</f>
        <v>701</v>
      </c>
      <c r="BY5" s="275">
        <v>5</v>
      </c>
      <c r="BZ5" s="70">
        <v>12</v>
      </c>
      <c r="CA5" s="72">
        <f>5-BY5</f>
        <v>0</v>
      </c>
    </row>
    <row r="6" spans="1:79" x14ac:dyDescent="0.25">
      <c r="A6" s="271" t="s">
        <v>141</v>
      </c>
      <c r="B6" s="226">
        <f>BX6</f>
        <v>682</v>
      </c>
      <c r="C6" s="114">
        <v>229</v>
      </c>
      <c r="D6" s="68"/>
      <c r="E6" s="68">
        <v>125</v>
      </c>
      <c r="F6" s="68"/>
      <c r="G6" s="68"/>
      <c r="H6" s="68">
        <f>MIN(C6:G6)</f>
        <v>125</v>
      </c>
      <c r="I6" s="68">
        <v>23</v>
      </c>
      <c r="J6" s="69">
        <v>64</v>
      </c>
      <c r="K6" s="69">
        <v>87</v>
      </c>
      <c r="L6" s="69">
        <v>149</v>
      </c>
      <c r="M6" s="69">
        <v>86</v>
      </c>
      <c r="N6" s="69">
        <f>MIN(J6:M6)</f>
        <v>64</v>
      </c>
      <c r="O6" s="69">
        <v>47</v>
      </c>
      <c r="P6" s="101"/>
      <c r="Q6" s="70"/>
      <c r="R6" s="101">
        <v>48</v>
      </c>
      <c r="S6" s="70"/>
      <c r="T6" s="89">
        <v>47</v>
      </c>
      <c r="U6" s="89">
        <v>47</v>
      </c>
      <c r="V6" s="101">
        <f>MAX(T6:U6)</f>
        <v>47</v>
      </c>
      <c r="W6" s="93">
        <v>21</v>
      </c>
      <c r="X6" s="93">
        <v>26</v>
      </c>
      <c r="Y6" s="93">
        <v>22</v>
      </c>
      <c r="Z6" s="93">
        <f>MIN(W6:Y6)</f>
        <v>21</v>
      </c>
      <c r="AA6" s="106">
        <v>44</v>
      </c>
      <c r="AB6" s="71">
        <v>39</v>
      </c>
      <c r="AC6" s="70">
        <v>49</v>
      </c>
      <c r="AD6" s="70">
        <v>48</v>
      </c>
      <c r="AE6" s="101">
        <v>49</v>
      </c>
      <c r="AF6" s="70">
        <v>48</v>
      </c>
      <c r="AG6" s="101">
        <v>47</v>
      </c>
      <c r="AH6" s="101">
        <v>47</v>
      </c>
      <c r="AI6" s="70"/>
      <c r="AJ6" s="101"/>
      <c r="AK6" s="101"/>
      <c r="AL6" s="70">
        <v>48</v>
      </c>
      <c r="AM6" s="98">
        <v>8</v>
      </c>
      <c r="AN6" s="98"/>
      <c r="AO6" s="98">
        <v>8</v>
      </c>
      <c r="AP6" s="98"/>
      <c r="AQ6" s="98">
        <v>12</v>
      </c>
      <c r="AR6" s="98">
        <f>MIN(AM6:AQ6)</f>
        <v>8</v>
      </c>
      <c r="AS6" s="101">
        <v>41</v>
      </c>
      <c r="AT6" s="70">
        <v>49</v>
      </c>
      <c r="AU6" s="101"/>
      <c r="AV6" s="101"/>
      <c r="AW6" s="70">
        <v>49</v>
      </c>
      <c r="AX6" s="70"/>
      <c r="AY6" s="101">
        <f>SUMPRODUCT(LARGE(BC6:BM6,{1;2;3;4;5}))</f>
        <v>238</v>
      </c>
      <c r="AZ6" s="70">
        <f>SUMPRODUCT(LARGE(BN6:BW6,{1;2;3;4;5}))</f>
        <v>243</v>
      </c>
      <c r="BA6" s="107">
        <f>SUM(I6,O6,AB6,AX6)</f>
        <v>109</v>
      </c>
      <c r="BB6" s="70">
        <f>SUM(AY6:BA6)</f>
        <v>590</v>
      </c>
      <c r="BC6" s="101">
        <f>P6</f>
        <v>0</v>
      </c>
      <c r="BD6" s="268">
        <f>R6</f>
        <v>48</v>
      </c>
      <c r="BE6" s="268">
        <f>V6</f>
        <v>47</v>
      </c>
      <c r="BF6" s="268">
        <f>AE6</f>
        <v>49</v>
      </c>
      <c r="BG6" s="101">
        <f>AG6</f>
        <v>47</v>
      </c>
      <c r="BH6" s="101">
        <f>AH6</f>
        <v>47</v>
      </c>
      <c r="BI6" s="101">
        <f>AJ6</f>
        <v>0</v>
      </c>
      <c r="BJ6" s="101">
        <f>AK6</f>
        <v>0</v>
      </c>
      <c r="BK6" s="68"/>
      <c r="BL6" s="101">
        <f>AU6</f>
        <v>0</v>
      </c>
      <c r="BM6" s="101">
        <f>AV6</f>
        <v>0</v>
      </c>
      <c r="BN6" s="70">
        <f>Q6</f>
        <v>0</v>
      </c>
      <c r="BO6" s="70">
        <f>S6</f>
        <v>0</v>
      </c>
      <c r="BP6" s="106">
        <f>AA6</f>
        <v>44</v>
      </c>
      <c r="BQ6" s="70">
        <f>AC6</f>
        <v>49</v>
      </c>
      <c r="BR6" s="70">
        <f>AD6</f>
        <v>48</v>
      </c>
      <c r="BS6" s="268">
        <f>AF6</f>
        <v>48</v>
      </c>
      <c r="BT6" s="70">
        <f>AI6</f>
        <v>0</v>
      </c>
      <c r="BU6" s="70">
        <f>AL6</f>
        <v>48</v>
      </c>
      <c r="BV6" s="268">
        <f>AT6</f>
        <v>49</v>
      </c>
      <c r="BW6" s="388">
        <f>AW6</f>
        <v>49</v>
      </c>
      <c r="BX6" s="226">
        <f>SUM(BC6:BW6,BA6)</f>
        <v>682</v>
      </c>
      <c r="BY6" s="275">
        <v>5</v>
      </c>
      <c r="BZ6" s="70">
        <v>12</v>
      </c>
      <c r="CA6" s="72">
        <f>5-BY6</f>
        <v>0</v>
      </c>
    </row>
    <row r="7" spans="1:79" x14ac:dyDescent="0.25">
      <c r="A7" s="271" t="s">
        <v>143</v>
      </c>
      <c r="B7" s="226">
        <f>BX7</f>
        <v>645</v>
      </c>
      <c r="C7" s="114">
        <v>305</v>
      </c>
      <c r="D7" s="68"/>
      <c r="E7" s="68"/>
      <c r="F7" s="68">
        <v>225</v>
      </c>
      <c r="G7" s="68">
        <v>275</v>
      </c>
      <c r="H7" s="68">
        <f>MIN(C7:G7)</f>
        <v>225</v>
      </c>
      <c r="I7" s="68">
        <v>12</v>
      </c>
      <c r="J7" s="69"/>
      <c r="K7" s="69">
        <v>123</v>
      </c>
      <c r="L7" s="69">
        <v>152</v>
      </c>
      <c r="M7" s="69">
        <v>131</v>
      </c>
      <c r="N7" s="69">
        <f>MIN(J7:M7)</f>
        <v>123</v>
      </c>
      <c r="O7" s="69">
        <v>37</v>
      </c>
      <c r="P7" s="101">
        <v>46</v>
      </c>
      <c r="Q7" s="70"/>
      <c r="R7" s="101">
        <v>42</v>
      </c>
      <c r="S7" s="70">
        <v>46</v>
      </c>
      <c r="T7" s="89">
        <v>41</v>
      </c>
      <c r="U7" s="89"/>
      <c r="V7" s="101">
        <f>MAX(T7:U7)</f>
        <v>41</v>
      </c>
      <c r="W7" s="93"/>
      <c r="X7" s="93"/>
      <c r="Y7" s="93">
        <v>33</v>
      </c>
      <c r="Z7" s="93">
        <f>MIN(W7:Y7)</f>
        <v>33</v>
      </c>
      <c r="AA7" s="106">
        <v>36</v>
      </c>
      <c r="AB7" s="71">
        <v>37</v>
      </c>
      <c r="AC7" s="70">
        <v>44</v>
      </c>
      <c r="AD7" s="70"/>
      <c r="AE7" s="101">
        <v>43</v>
      </c>
      <c r="AF7" s="70">
        <v>44</v>
      </c>
      <c r="AG7" s="101">
        <v>40</v>
      </c>
      <c r="AH7" s="101">
        <v>43</v>
      </c>
      <c r="AI7" s="70"/>
      <c r="AJ7" s="101"/>
      <c r="AK7" s="101"/>
      <c r="AL7" s="70">
        <v>47</v>
      </c>
      <c r="AM7" s="98"/>
      <c r="AN7" s="98"/>
      <c r="AO7" s="98"/>
      <c r="AP7" s="98"/>
      <c r="AQ7" s="98"/>
      <c r="AR7" s="98">
        <f>MIN(AM7:AQ7)</f>
        <v>0</v>
      </c>
      <c r="AS7" s="101">
        <v>39</v>
      </c>
      <c r="AT7" s="70">
        <v>48</v>
      </c>
      <c r="AU7" s="101">
        <v>46</v>
      </c>
      <c r="AV7" s="101"/>
      <c r="AW7" s="70">
        <v>47</v>
      </c>
      <c r="AX7" s="70">
        <v>22</v>
      </c>
      <c r="AY7" s="101">
        <f>SUMPRODUCT(LARGE(BC7:BM7,{1;2;3;4;5}))</f>
        <v>220</v>
      </c>
      <c r="AZ7" s="70">
        <f>SUMPRODUCT(LARGE(BN7:BW7,{1;2;3;4;5}))</f>
        <v>232</v>
      </c>
      <c r="BA7" s="107">
        <f>SUM(I7,O7,AB7,AX7)</f>
        <v>108</v>
      </c>
      <c r="BB7" s="70">
        <f>SUM(AY7:BA7)</f>
        <v>560</v>
      </c>
      <c r="BC7" s="101">
        <f>P7</f>
        <v>46</v>
      </c>
      <c r="BD7" s="268">
        <f>R7</f>
        <v>42</v>
      </c>
      <c r="BE7" s="268">
        <f>V7</f>
        <v>41</v>
      </c>
      <c r="BF7" s="268">
        <f>AE7</f>
        <v>43</v>
      </c>
      <c r="BG7" s="68"/>
      <c r="BH7" s="101">
        <f>AH7</f>
        <v>43</v>
      </c>
      <c r="BI7" s="101">
        <f>AJ7</f>
        <v>0</v>
      </c>
      <c r="BJ7" s="101">
        <f>AK7</f>
        <v>0</v>
      </c>
      <c r="BK7" s="68"/>
      <c r="BL7" s="101">
        <f>AU7</f>
        <v>46</v>
      </c>
      <c r="BM7" s="101">
        <f>AV7</f>
        <v>0</v>
      </c>
      <c r="BN7" s="70">
        <f>Q7</f>
        <v>0</v>
      </c>
      <c r="BO7" s="268">
        <f>S7</f>
        <v>46</v>
      </c>
      <c r="BP7" s="68"/>
      <c r="BQ7" s="70">
        <f>AC7</f>
        <v>44</v>
      </c>
      <c r="BR7" s="70">
        <f>AD7</f>
        <v>0</v>
      </c>
      <c r="BS7" s="268">
        <f>AF7</f>
        <v>44</v>
      </c>
      <c r="BT7" s="70">
        <f>AI7</f>
        <v>0</v>
      </c>
      <c r="BU7" s="70">
        <f>AL7</f>
        <v>47</v>
      </c>
      <c r="BV7" s="268">
        <f>AT7</f>
        <v>48</v>
      </c>
      <c r="BW7" s="388">
        <f>AW7</f>
        <v>47</v>
      </c>
      <c r="BX7" s="226">
        <f>SUM(BC7:BW7,BA7)</f>
        <v>645</v>
      </c>
      <c r="BY7" s="275">
        <v>5</v>
      </c>
      <c r="BZ7" s="70">
        <v>12</v>
      </c>
      <c r="CA7" s="72">
        <f>5-BY7</f>
        <v>0</v>
      </c>
    </row>
    <row r="8" spans="1:79" x14ac:dyDescent="0.25">
      <c r="A8" s="271" t="s">
        <v>174</v>
      </c>
      <c r="B8" s="226">
        <f>BX8</f>
        <v>635</v>
      </c>
      <c r="C8" s="114"/>
      <c r="D8" s="68"/>
      <c r="E8" s="68">
        <v>104</v>
      </c>
      <c r="F8" s="68"/>
      <c r="G8" s="68"/>
      <c r="H8" s="68">
        <f>MIN(C8:G8)</f>
        <v>104</v>
      </c>
      <c r="I8" s="68">
        <v>24</v>
      </c>
      <c r="J8" s="69">
        <v>54</v>
      </c>
      <c r="K8" s="69"/>
      <c r="L8" s="69">
        <v>99</v>
      </c>
      <c r="M8" s="69"/>
      <c r="N8" s="69">
        <f>MIN(J8:M8)</f>
        <v>54</v>
      </c>
      <c r="O8" s="69">
        <v>48</v>
      </c>
      <c r="P8" s="101"/>
      <c r="Q8" s="70">
        <v>50</v>
      </c>
      <c r="R8" s="101">
        <v>46</v>
      </c>
      <c r="S8" s="70"/>
      <c r="T8" s="89"/>
      <c r="U8" s="89">
        <v>50</v>
      </c>
      <c r="V8" s="101">
        <f>MAX(T8:U8)</f>
        <v>50</v>
      </c>
      <c r="W8" s="93"/>
      <c r="X8" s="93">
        <v>16</v>
      </c>
      <c r="Y8" s="93">
        <v>11</v>
      </c>
      <c r="Z8" s="93">
        <f>MIN(W8:Y8)</f>
        <v>11</v>
      </c>
      <c r="AA8" s="106">
        <v>47</v>
      </c>
      <c r="AB8" s="71">
        <v>41</v>
      </c>
      <c r="AC8" s="70"/>
      <c r="AD8" s="70">
        <v>49</v>
      </c>
      <c r="AE8" s="101">
        <v>47</v>
      </c>
      <c r="AF8" s="70">
        <v>49</v>
      </c>
      <c r="AG8" s="101">
        <v>46</v>
      </c>
      <c r="AH8" s="101">
        <v>46</v>
      </c>
      <c r="AI8" s="70">
        <v>46</v>
      </c>
      <c r="AJ8" s="101"/>
      <c r="AK8" s="101"/>
      <c r="AL8" s="70"/>
      <c r="AM8" s="98">
        <v>1</v>
      </c>
      <c r="AN8" s="98"/>
      <c r="AO8" s="98"/>
      <c r="AP8" s="98"/>
      <c r="AQ8" s="98">
        <v>5</v>
      </c>
      <c r="AR8" s="98">
        <f>MIN(AM8:AQ8)</f>
        <v>1</v>
      </c>
      <c r="AS8" s="101">
        <v>46</v>
      </c>
      <c r="AT8" s="70"/>
      <c r="AU8" s="101"/>
      <c r="AV8" s="101"/>
      <c r="AW8" s="70"/>
      <c r="AX8" s="70"/>
      <c r="AY8" s="101">
        <f>SUMPRODUCT(LARGE(BC8:BM8,{1;2;3;4;5}))</f>
        <v>235</v>
      </c>
      <c r="AZ8" s="70">
        <f>SUMPRODUCT(LARGE(BN8:BW8,{1;2;3;4;5}))</f>
        <v>241</v>
      </c>
      <c r="BA8" s="107">
        <f>SUM(I8,O8,AB8,AX8)</f>
        <v>113</v>
      </c>
      <c r="BB8" s="70">
        <f>SUM(AY8:BA8)</f>
        <v>589</v>
      </c>
      <c r="BC8" s="101">
        <f>P8</f>
        <v>0</v>
      </c>
      <c r="BD8" s="268">
        <f>R8</f>
        <v>46</v>
      </c>
      <c r="BE8" s="291">
        <f>V8</f>
        <v>50</v>
      </c>
      <c r="BF8" s="268">
        <f>AE8</f>
        <v>47</v>
      </c>
      <c r="BG8" s="101">
        <f>AG8</f>
        <v>46</v>
      </c>
      <c r="BH8" s="101">
        <f>AH8</f>
        <v>46</v>
      </c>
      <c r="BI8" s="101">
        <f>AJ8</f>
        <v>0</v>
      </c>
      <c r="BJ8" s="101">
        <f>AK8</f>
        <v>0</v>
      </c>
      <c r="BK8" s="101">
        <f>AS8</f>
        <v>46</v>
      </c>
      <c r="BL8" s="101">
        <f>AU8</f>
        <v>0</v>
      </c>
      <c r="BM8" s="101">
        <f>AV8</f>
        <v>0</v>
      </c>
      <c r="BN8" s="70">
        <f>Q8</f>
        <v>50</v>
      </c>
      <c r="BO8" s="70">
        <f>S8</f>
        <v>0</v>
      </c>
      <c r="BP8" s="106">
        <f>AA8</f>
        <v>47</v>
      </c>
      <c r="BQ8" s="70">
        <f>AC8</f>
        <v>0</v>
      </c>
      <c r="BR8" s="70">
        <f>AD8</f>
        <v>49</v>
      </c>
      <c r="BS8" s="268">
        <f>AF8</f>
        <v>49</v>
      </c>
      <c r="BT8" s="70">
        <f>AI8</f>
        <v>46</v>
      </c>
      <c r="BU8" s="70">
        <f>AL8</f>
        <v>0</v>
      </c>
      <c r="BV8" s="70">
        <f>AT8</f>
        <v>0</v>
      </c>
      <c r="BW8" s="236">
        <f>AW8</f>
        <v>0</v>
      </c>
      <c r="BX8" s="226">
        <f>SUM(BC8:BW8,BA8)</f>
        <v>635</v>
      </c>
      <c r="BY8" s="276">
        <v>4</v>
      </c>
      <c r="BZ8" s="70">
        <v>11</v>
      </c>
      <c r="CA8" s="72">
        <f>5-BY8</f>
        <v>1</v>
      </c>
    </row>
    <row r="9" spans="1:79" x14ac:dyDescent="0.25">
      <c r="A9" s="271" t="s">
        <v>144</v>
      </c>
      <c r="B9" s="226">
        <f>BX9</f>
        <v>619</v>
      </c>
      <c r="C9" s="114">
        <v>330</v>
      </c>
      <c r="D9" s="68">
        <v>175</v>
      </c>
      <c r="E9" s="68">
        <v>201</v>
      </c>
      <c r="F9" s="68"/>
      <c r="G9" s="68">
        <v>334</v>
      </c>
      <c r="H9" s="68">
        <f>MIN(C9:G9)</f>
        <v>175</v>
      </c>
      <c r="I9" s="68">
        <v>16</v>
      </c>
      <c r="J9" s="69"/>
      <c r="K9" s="69">
        <v>157</v>
      </c>
      <c r="L9" s="69">
        <v>218</v>
      </c>
      <c r="M9" s="69"/>
      <c r="N9" s="69">
        <f>MIN(J9:M9)</f>
        <v>157</v>
      </c>
      <c r="O9" s="69">
        <v>29</v>
      </c>
      <c r="P9" s="101">
        <v>44</v>
      </c>
      <c r="Q9" s="70">
        <v>44</v>
      </c>
      <c r="R9" s="101">
        <v>32</v>
      </c>
      <c r="S9" s="70">
        <v>45</v>
      </c>
      <c r="T9" s="89">
        <v>39</v>
      </c>
      <c r="U9" s="89"/>
      <c r="V9" s="101">
        <f>MAX(T9:U9)</f>
        <v>39</v>
      </c>
      <c r="W9" s="93">
        <v>33</v>
      </c>
      <c r="X9" s="93">
        <v>35</v>
      </c>
      <c r="Y9" s="93">
        <v>54</v>
      </c>
      <c r="Z9" s="93">
        <f>MIN(W9:Y9)</f>
        <v>33</v>
      </c>
      <c r="AA9" s="106">
        <v>37</v>
      </c>
      <c r="AB9" s="71">
        <v>29</v>
      </c>
      <c r="AC9" s="70">
        <v>43</v>
      </c>
      <c r="AD9" s="70">
        <v>41</v>
      </c>
      <c r="AE9" s="101"/>
      <c r="AF9" s="70"/>
      <c r="AG9" s="101">
        <v>37</v>
      </c>
      <c r="AH9" s="101"/>
      <c r="AI9" s="70">
        <v>39</v>
      </c>
      <c r="AJ9" s="101"/>
      <c r="AK9" s="101">
        <v>48</v>
      </c>
      <c r="AL9" s="70">
        <v>45</v>
      </c>
      <c r="AM9" s="98">
        <v>17</v>
      </c>
      <c r="AN9" s="98">
        <v>20</v>
      </c>
      <c r="AO9" s="98">
        <v>19</v>
      </c>
      <c r="AP9" s="98"/>
      <c r="AQ9" s="98">
        <v>57</v>
      </c>
      <c r="AR9" s="98">
        <f>MIN(AM9:AQ9)</f>
        <v>17</v>
      </c>
      <c r="AS9" s="101">
        <v>31</v>
      </c>
      <c r="AT9" s="70">
        <v>45</v>
      </c>
      <c r="AU9" s="101">
        <v>42</v>
      </c>
      <c r="AV9" s="101">
        <v>45</v>
      </c>
      <c r="AW9" s="70">
        <v>44</v>
      </c>
      <c r="AX9" s="70">
        <v>20</v>
      </c>
      <c r="AY9" s="101">
        <f>SUMPRODUCT(LARGE(BC9:BM9,{1;2;3;4;5}))</f>
        <v>218</v>
      </c>
      <c r="AZ9" s="70">
        <f>SUMPRODUCT(LARGE(BN9:BW9,{1;2;3;4;5}))</f>
        <v>223</v>
      </c>
      <c r="BA9" s="107">
        <f>SUM(I9,O9,AB9,AX9)</f>
        <v>94</v>
      </c>
      <c r="BB9" s="70">
        <f>SUM(AY9:BA9)</f>
        <v>535</v>
      </c>
      <c r="BC9" s="101">
        <f>P9</f>
        <v>44</v>
      </c>
      <c r="BD9" s="68"/>
      <c r="BE9" s="268">
        <f>V9</f>
        <v>39</v>
      </c>
      <c r="BF9" s="101">
        <f>AE9</f>
        <v>0</v>
      </c>
      <c r="BG9" s="68"/>
      <c r="BH9" s="101">
        <f>AH9</f>
        <v>0</v>
      </c>
      <c r="BI9" s="101">
        <f>AJ9</f>
        <v>0</v>
      </c>
      <c r="BJ9" s="268">
        <f>AK9</f>
        <v>48</v>
      </c>
      <c r="BK9" s="68"/>
      <c r="BL9" s="101">
        <f>AU9</f>
        <v>42</v>
      </c>
      <c r="BM9" s="268">
        <f>AV9</f>
        <v>45</v>
      </c>
      <c r="BN9" s="70">
        <f>Q9</f>
        <v>44</v>
      </c>
      <c r="BO9" s="268">
        <f>S9</f>
        <v>45</v>
      </c>
      <c r="BP9" s="68"/>
      <c r="BQ9" s="70">
        <f>AC9</f>
        <v>43</v>
      </c>
      <c r="BR9" s="70">
        <f>AD9</f>
        <v>41</v>
      </c>
      <c r="BS9" s="70">
        <f>AF9</f>
        <v>0</v>
      </c>
      <c r="BT9" s="68"/>
      <c r="BU9" s="70">
        <f>AL9</f>
        <v>45</v>
      </c>
      <c r="BV9" s="268">
        <f>AT9</f>
        <v>45</v>
      </c>
      <c r="BW9" s="388">
        <f>AW9</f>
        <v>44</v>
      </c>
      <c r="BX9" s="226">
        <f>SUM(BC9:BW9,BA9)</f>
        <v>619</v>
      </c>
      <c r="BY9" s="275">
        <v>5</v>
      </c>
      <c r="BZ9" s="70">
        <v>12</v>
      </c>
      <c r="CA9" s="72">
        <f>5-BY9</f>
        <v>0</v>
      </c>
    </row>
    <row r="10" spans="1:79" x14ac:dyDescent="0.25">
      <c r="A10" s="271" t="s">
        <v>182</v>
      </c>
      <c r="B10" s="226">
        <f>BX10</f>
        <v>598</v>
      </c>
      <c r="C10" s="114"/>
      <c r="D10" s="68"/>
      <c r="E10" s="68">
        <v>210</v>
      </c>
      <c r="F10" s="68">
        <v>305</v>
      </c>
      <c r="G10" s="68"/>
      <c r="H10" s="68">
        <f>MIN(C10:G10)</f>
        <v>210</v>
      </c>
      <c r="I10" s="68">
        <v>13</v>
      </c>
      <c r="J10" s="69"/>
      <c r="K10" s="69">
        <v>135</v>
      </c>
      <c r="L10" s="69"/>
      <c r="M10" s="69"/>
      <c r="N10" s="69">
        <f>MIN(J10:M10)</f>
        <v>135</v>
      </c>
      <c r="O10" s="69">
        <v>33</v>
      </c>
      <c r="P10" s="101">
        <v>45</v>
      </c>
      <c r="Q10" s="70">
        <v>42</v>
      </c>
      <c r="R10" s="101">
        <v>36</v>
      </c>
      <c r="S10" s="70">
        <v>44</v>
      </c>
      <c r="T10" s="89">
        <v>37</v>
      </c>
      <c r="U10" s="89">
        <v>39</v>
      </c>
      <c r="V10" s="101">
        <f>MAX(T10:U10)</f>
        <v>39</v>
      </c>
      <c r="W10" s="93">
        <v>52</v>
      </c>
      <c r="X10" s="93">
        <v>55</v>
      </c>
      <c r="Y10" s="93">
        <v>47</v>
      </c>
      <c r="Z10" s="93">
        <f>MIN(W10:Y10)</f>
        <v>47</v>
      </c>
      <c r="AA10" s="106">
        <v>33</v>
      </c>
      <c r="AB10" s="71">
        <v>26</v>
      </c>
      <c r="AC10" s="70">
        <v>42</v>
      </c>
      <c r="AD10" s="70">
        <v>39</v>
      </c>
      <c r="AE10" s="101">
        <v>42</v>
      </c>
      <c r="AF10" s="70">
        <v>42</v>
      </c>
      <c r="AG10" s="101">
        <v>38</v>
      </c>
      <c r="AH10" s="101">
        <v>39</v>
      </c>
      <c r="AI10" s="70"/>
      <c r="AJ10" s="101"/>
      <c r="AK10" s="101"/>
      <c r="AL10" s="70">
        <v>44</v>
      </c>
      <c r="AM10" s="98">
        <v>27</v>
      </c>
      <c r="AN10" s="98">
        <v>23</v>
      </c>
      <c r="AO10" s="98">
        <v>27</v>
      </c>
      <c r="AP10" s="98"/>
      <c r="AQ10" s="98">
        <v>36</v>
      </c>
      <c r="AR10" s="98">
        <f>MIN(AM10:AQ10)</f>
        <v>23</v>
      </c>
      <c r="AS10" s="101">
        <v>26</v>
      </c>
      <c r="AT10" s="70">
        <v>47</v>
      </c>
      <c r="AU10" s="101">
        <v>44</v>
      </c>
      <c r="AV10" s="101"/>
      <c r="AW10" s="70"/>
      <c r="AX10" s="70">
        <v>17</v>
      </c>
      <c r="AY10" s="101">
        <f>SUMPRODUCT(LARGE(BC10:BM10,{1;2;3;4;5}))</f>
        <v>209</v>
      </c>
      <c r="AZ10" s="70">
        <f>SUMPRODUCT(LARGE(BN10:BW10,{1;2;3;4;5}))</f>
        <v>219</v>
      </c>
      <c r="BA10" s="107">
        <f>SUM(I10,O10,AB10,AX10)</f>
        <v>89</v>
      </c>
      <c r="BB10" s="70">
        <f>SUM(AY10:BA10)</f>
        <v>517</v>
      </c>
      <c r="BC10" s="101">
        <f>P10</f>
        <v>45</v>
      </c>
      <c r="BD10" s="68"/>
      <c r="BE10" s="268">
        <f>V10</f>
        <v>39</v>
      </c>
      <c r="BF10" s="268">
        <f>AE10</f>
        <v>42</v>
      </c>
      <c r="BG10" s="68"/>
      <c r="BH10" s="101">
        <f>AH10</f>
        <v>39</v>
      </c>
      <c r="BI10" s="101">
        <f>AJ10</f>
        <v>0</v>
      </c>
      <c r="BJ10" s="101">
        <f>AK10</f>
        <v>0</v>
      </c>
      <c r="BK10" s="68"/>
      <c r="BL10" s="101">
        <f>AU10</f>
        <v>44</v>
      </c>
      <c r="BM10" s="101">
        <f>AV10</f>
        <v>0</v>
      </c>
      <c r="BN10" s="70">
        <f>Q10</f>
        <v>42</v>
      </c>
      <c r="BO10" s="268">
        <f>S10</f>
        <v>44</v>
      </c>
      <c r="BP10" s="68"/>
      <c r="BQ10" s="70">
        <f>AC10</f>
        <v>42</v>
      </c>
      <c r="BR10" s="68">
        <f>AD10</f>
        <v>39</v>
      </c>
      <c r="BS10" s="268">
        <f>AF10</f>
        <v>42</v>
      </c>
      <c r="BT10" s="70">
        <f>AI10</f>
        <v>0</v>
      </c>
      <c r="BU10" s="70">
        <f>AL10</f>
        <v>44</v>
      </c>
      <c r="BV10" s="268">
        <f>AT10</f>
        <v>47</v>
      </c>
      <c r="BW10" s="236">
        <f>AW10</f>
        <v>0</v>
      </c>
      <c r="BX10" s="226">
        <f>SUM(BC10:BW10,BA10)</f>
        <v>598</v>
      </c>
      <c r="BY10" s="275">
        <v>5</v>
      </c>
      <c r="BZ10" s="70">
        <v>12</v>
      </c>
      <c r="CA10" s="72">
        <f>5-BY10</f>
        <v>0</v>
      </c>
    </row>
    <row r="11" spans="1:79" x14ac:dyDescent="0.25">
      <c r="A11" s="271" t="s">
        <v>191</v>
      </c>
      <c r="B11" s="226">
        <f>BX11</f>
        <v>519</v>
      </c>
      <c r="C11" s="114"/>
      <c r="D11" s="68"/>
      <c r="E11" s="68"/>
      <c r="F11" s="68"/>
      <c r="G11" s="68"/>
      <c r="H11" s="68">
        <f>MIN(C11:G11)</f>
        <v>0</v>
      </c>
      <c r="I11" s="68"/>
      <c r="J11" s="69"/>
      <c r="K11" s="69">
        <v>76</v>
      </c>
      <c r="L11" s="69">
        <v>104</v>
      </c>
      <c r="M11" s="69"/>
      <c r="N11" s="69">
        <f>MIN(J11:M11)</f>
        <v>76</v>
      </c>
      <c r="O11" s="69">
        <v>44</v>
      </c>
      <c r="P11" s="101"/>
      <c r="Q11" s="70">
        <v>48</v>
      </c>
      <c r="R11" s="101">
        <v>45</v>
      </c>
      <c r="S11" s="70"/>
      <c r="T11" s="89">
        <v>48</v>
      </c>
      <c r="U11" s="89"/>
      <c r="V11" s="101">
        <f>MAX(T11:U11)</f>
        <v>48</v>
      </c>
      <c r="W11" s="93">
        <v>15</v>
      </c>
      <c r="X11" s="93">
        <v>20</v>
      </c>
      <c r="Y11" s="93"/>
      <c r="Z11" s="93">
        <f>MIN(W11:Y11)</f>
        <v>15</v>
      </c>
      <c r="AA11" s="106">
        <v>46</v>
      </c>
      <c r="AB11" s="71">
        <v>47</v>
      </c>
      <c r="AC11" s="70"/>
      <c r="AD11" s="70">
        <v>47</v>
      </c>
      <c r="AE11" s="101"/>
      <c r="AF11" s="70"/>
      <c r="AG11" s="101">
        <v>48</v>
      </c>
      <c r="AH11" s="101">
        <v>49</v>
      </c>
      <c r="AI11" s="70">
        <v>47</v>
      </c>
      <c r="AJ11" s="101">
        <v>49</v>
      </c>
      <c r="AK11" s="101"/>
      <c r="AL11" s="70"/>
      <c r="AM11" s="98"/>
      <c r="AN11" s="98"/>
      <c r="AO11" s="98"/>
      <c r="AP11" s="98"/>
      <c r="AQ11" s="98">
        <v>6</v>
      </c>
      <c r="AR11" s="98">
        <f>MIN(AM11:AQ11)</f>
        <v>6</v>
      </c>
      <c r="AS11" s="101">
        <v>49</v>
      </c>
      <c r="AT11" s="70"/>
      <c r="AU11" s="101"/>
      <c r="AV11" s="101"/>
      <c r="AW11" s="70"/>
      <c r="AX11" s="70"/>
      <c r="AY11" s="101">
        <f>SUMPRODUCT(LARGE(BC11:BM11,{1;2;3;4;5}))</f>
        <v>240</v>
      </c>
      <c r="AZ11" s="70">
        <f>SUMPRODUCT(LARGE(BN11:BW11,{1;2;3;4;5}))</f>
        <v>188</v>
      </c>
      <c r="BA11" s="107">
        <f>SUM(I11,O11,AB11,AX11)</f>
        <v>91</v>
      </c>
      <c r="BB11" s="70">
        <f>SUM(AY11:BA11)</f>
        <v>519</v>
      </c>
      <c r="BC11" s="101">
        <f>P11</f>
        <v>0</v>
      </c>
      <c r="BD11" s="268">
        <f>R11</f>
        <v>45</v>
      </c>
      <c r="BE11" s="268">
        <f>V11</f>
        <v>48</v>
      </c>
      <c r="BF11" s="101">
        <f>AE11</f>
        <v>0</v>
      </c>
      <c r="BG11" s="68"/>
      <c r="BH11" s="101">
        <f>AH11</f>
        <v>49</v>
      </c>
      <c r="BI11" s="101">
        <f>AJ11</f>
        <v>49</v>
      </c>
      <c r="BJ11" s="101">
        <f>AK11</f>
        <v>0</v>
      </c>
      <c r="BK11" s="101">
        <f>AS11</f>
        <v>49</v>
      </c>
      <c r="BL11" s="101">
        <f>AU11</f>
        <v>0</v>
      </c>
      <c r="BM11" s="101">
        <f>AV11</f>
        <v>0</v>
      </c>
      <c r="BN11" s="70">
        <f>Q11</f>
        <v>48</v>
      </c>
      <c r="BO11" s="70">
        <f>S11</f>
        <v>0</v>
      </c>
      <c r="BP11" s="106">
        <f>AA11</f>
        <v>46</v>
      </c>
      <c r="BQ11" s="70">
        <f>AC11</f>
        <v>0</v>
      </c>
      <c r="BR11" s="70">
        <f>AD11</f>
        <v>47</v>
      </c>
      <c r="BS11" s="70">
        <f>AF11</f>
        <v>0</v>
      </c>
      <c r="BT11" s="70">
        <f>AI11</f>
        <v>47</v>
      </c>
      <c r="BU11" s="70">
        <f>AL11</f>
        <v>0</v>
      </c>
      <c r="BV11" s="70">
        <f>AT11</f>
        <v>0</v>
      </c>
      <c r="BW11" s="236">
        <f>AW11</f>
        <v>0</v>
      </c>
      <c r="BX11" s="226">
        <f>SUM(BC11:BW11,BA11)</f>
        <v>519</v>
      </c>
      <c r="BY11" s="276">
        <v>2</v>
      </c>
      <c r="BZ11" s="70">
        <v>9</v>
      </c>
      <c r="CA11" s="72">
        <f>5-BY11</f>
        <v>3</v>
      </c>
    </row>
    <row r="12" spans="1:79" x14ac:dyDescent="0.25">
      <c r="A12" s="271" t="s">
        <v>142</v>
      </c>
      <c r="B12" s="226">
        <f>BX12</f>
        <v>503</v>
      </c>
      <c r="C12" s="114">
        <v>261</v>
      </c>
      <c r="D12" s="68"/>
      <c r="E12" s="68"/>
      <c r="F12" s="68"/>
      <c r="G12" s="68"/>
      <c r="H12" s="68">
        <f>MIN(C12:G12)</f>
        <v>261</v>
      </c>
      <c r="I12" s="68">
        <v>11</v>
      </c>
      <c r="J12" s="69"/>
      <c r="K12" s="69">
        <v>99</v>
      </c>
      <c r="L12" s="69"/>
      <c r="M12" s="69"/>
      <c r="N12" s="69">
        <f>MIN(J12:M12)</f>
        <v>99</v>
      </c>
      <c r="O12" s="69">
        <v>39</v>
      </c>
      <c r="P12" s="101"/>
      <c r="Q12" s="70">
        <v>46</v>
      </c>
      <c r="R12" s="101">
        <v>40</v>
      </c>
      <c r="S12" s="70"/>
      <c r="T12" s="89">
        <v>46</v>
      </c>
      <c r="U12" s="89"/>
      <c r="V12" s="101">
        <f>MAX(T12:U12)</f>
        <v>46</v>
      </c>
      <c r="W12" s="93"/>
      <c r="X12" s="93"/>
      <c r="Y12" s="93">
        <v>12</v>
      </c>
      <c r="Z12" s="93">
        <f>MIN(W12:Y12)</f>
        <v>12</v>
      </c>
      <c r="AA12" s="106">
        <v>45</v>
      </c>
      <c r="AB12" s="71">
        <v>46</v>
      </c>
      <c r="AC12" s="70">
        <v>48</v>
      </c>
      <c r="AD12" s="70">
        <v>46</v>
      </c>
      <c r="AE12" s="101"/>
      <c r="AF12" s="70"/>
      <c r="AG12" s="101">
        <v>45</v>
      </c>
      <c r="AH12" s="101">
        <v>44</v>
      </c>
      <c r="AI12" s="70"/>
      <c r="AJ12" s="101"/>
      <c r="AK12" s="101"/>
      <c r="AL12" s="70"/>
      <c r="AM12" s="98">
        <v>2</v>
      </c>
      <c r="AN12" s="98">
        <v>5</v>
      </c>
      <c r="AO12" s="98"/>
      <c r="AP12" s="98"/>
      <c r="AQ12" s="98"/>
      <c r="AR12" s="98">
        <f>MIN(AM12:AQ12)</f>
        <v>2</v>
      </c>
      <c r="AS12" s="101">
        <v>47</v>
      </c>
      <c r="AT12" s="70"/>
      <c r="AU12" s="101"/>
      <c r="AV12" s="101"/>
      <c r="AW12" s="70"/>
      <c r="AX12" s="70"/>
      <c r="AY12" s="101">
        <f>SUMPRODUCT(LARGE(BC12:BM12,{1;2;3;4;5}))</f>
        <v>222</v>
      </c>
      <c r="AZ12" s="70">
        <f>SUMPRODUCT(LARGE(BN12:BW12,{1;2;3;4;5}))</f>
        <v>185</v>
      </c>
      <c r="BA12" s="107">
        <f>SUM(I12,O12,AB12,AX12)</f>
        <v>96</v>
      </c>
      <c r="BB12" s="70">
        <f>SUM(AY12:BA12)</f>
        <v>503</v>
      </c>
      <c r="BC12" s="101">
        <f>P12</f>
        <v>0</v>
      </c>
      <c r="BD12" s="268">
        <f>R12</f>
        <v>40</v>
      </c>
      <c r="BE12" s="268">
        <f>V12</f>
        <v>46</v>
      </c>
      <c r="BF12" s="101">
        <f>AE12</f>
        <v>0</v>
      </c>
      <c r="BG12" s="101">
        <f>AG12</f>
        <v>45</v>
      </c>
      <c r="BH12" s="101">
        <f>AH12</f>
        <v>44</v>
      </c>
      <c r="BI12" s="101">
        <f>AJ12</f>
        <v>0</v>
      </c>
      <c r="BJ12" s="101">
        <f>AK12</f>
        <v>0</v>
      </c>
      <c r="BK12" s="101">
        <f>AS12</f>
        <v>47</v>
      </c>
      <c r="BL12" s="101">
        <f>AU12</f>
        <v>0</v>
      </c>
      <c r="BM12" s="101">
        <f>AV12</f>
        <v>0</v>
      </c>
      <c r="BN12" s="70">
        <f>Q12</f>
        <v>46</v>
      </c>
      <c r="BO12" s="70">
        <f>S12</f>
        <v>0</v>
      </c>
      <c r="BP12" s="106">
        <f>AA12</f>
        <v>45</v>
      </c>
      <c r="BQ12" s="70">
        <f>AC12</f>
        <v>48</v>
      </c>
      <c r="BR12" s="70">
        <f>AD12</f>
        <v>46</v>
      </c>
      <c r="BS12" s="70">
        <f>AF12</f>
        <v>0</v>
      </c>
      <c r="BT12" s="70">
        <f>AI12</f>
        <v>0</v>
      </c>
      <c r="BU12" s="70">
        <f>AL12</f>
        <v>0</v>
      </c>
      <c r="BV12" s="70">
        <f>AT12</f>
        <v>0</v>
      </c>
      <c r="BW12" s="236">
        <f>AW12</f>
        <v>0</v>
      </c>
      <c r="BX12" s="226">
        <f>SUM(BC12:BW12,BA12)</f>
        <v>503</v>
      </c>
      <c r="BY12" s="276">
        <v>2</v>
      </c>
      <c r="BZ12" s="70">
        <v>9</v>
      </c>
      <c r="CA12" s="72">
        <f>5-BY12</f>
        <v>3</v>
      </c>
    </row>
    <row r="13" spans="1:79" x14ac:dyDescent="0.25">
      <c r="A13" s="271" t="s">
        <v>183</v>
      </c>
      <c r="B13" s="226">
        <f>BX13</f>
        <v>486</v>
      </c>
      <c r="C13" s="114"/>
      <c r="D13" s="68"/>
      <c r="E13" s="68"/>
      <c r="F13" s="68">
        <v>127</v>
      </c>
      <c r="G13" s="68">
        <v>129</v>
      </c>
      <c r="H13" s="68">
        <f>MIN(C13:G13)</f>
        <v>127</v>
      </c>
      <c r="I13" s="68">
        <v>22</v>
      </c>
      <c r="J13" s="69"/>
      <c r="K13" s="69"/>
      <c r="L13" s="69">
        <v>69</v>
      </c>
      <c r="M13" s="69">
        <v>70</v>
      </c>
      <c r="N13" s="69">
        <f>MIN(J13:M13)</f>
        <v>69</v>
      </c>
      <c r="O13" s="69">
        <v>45</v>
      </c>
      <c r="P13" s="101">
        <v>48</v>
      </c>
      <c r="Q13" s="70"/>
      <c r="R13" s="101"/>
      <c r="S13" s="70"/>
      <c r="T13" s="89"/>
      <c r="U13" s="89">
        <v>43</v>
      </c>
      <c r="V13" s="101">
        <f>MAX(T13:U13)</f>
        <v>43</v>
      </c>
      <c r="W13" s="93">
        <v>20</v>
      </c>
      <c r="X13" s="93">
        <v>24</v>
      </c>
      <c r="Y13" s="93">
        <v>9</v>
      </c>
      <c r="Z13" s="93">
        <f>MIN(W13:Y13)</f>
        <v>9</v>
      </c>
      <c r="AA13" s="106">
        <v>49</v>
      </c>
      <c r="AB13" s="71">
        <v>48</v>
      </c>
      <c r="AC13" s="70">
        <v>46</v>
      </c>
      <c r="AD13" s="70">
        <v>44</v>
      </c>
      <c r="AE13" s="101"/>
      <c r="AF13" s="70"/>
      <c r="AG13" s="101">
        <v>44</v>
      </c>
      <c r="AH13" s="101">
        <v>41</v>
      </c>
      <c r="AI13" s="70">
        <v>48</v>
      </c>
      <c r="AJ13" s="101"/>
      <c r="AK13" s="101"/>
      <c r="AL13" s="70"/>
      <c r="AM13" s="98"/>
      <c r="AN13" s="98"/>
      <c r="AO13" s="98"/>
      <c r="AP13" s="98"/>
      <c r="AQ13" s="98">
        <v>17</v>
      </c>
      <c r="AR13" s="98">
        <f>MIN(AM13:AQ13)</f>
        <v>17</v>
      </c>
      <c r="AS13" s="101">
        <v>40</v>
      </c>
      <c r="AT13" s="70"/>
      <c r="AU13" s="101">
        <v>49</v>
      </c>
      <c r="AV13" s="101"/>
      <c r="AW13" s="70"/>
      <c r="AX13" s="70"/>
      <c r="AY13" s="101">
        <f>SUMPRODUCT(LARGE(BC13:BM13,{1;2;3;4;5}))</f>
        <v>184</v>
      </c>
      <c r="AZ13" s="70">
        <f>SUMPRODUCT(LARGE(BN13:BW13,{1;2;3;4;5}))</f>
        <v>187</v>
      </c>
      <c r="BA13" s="107">
        <f>SUM(I13,O13,AB13,AX13)</f>
        <v>115</v>
      </c>
      <c r="BB13" s="70">
        <f>SUM(AY13:BA13)</f>
        <v>486</v>
      </c>
      <c r="BC13" s="101">
        <f>P13</f>
        <v>48</v>
      </c>
      <c r="BD13" s="101">
        <f>R13</f>
        <v>0</v>
      </c>
      <c r="BE13" s="291">
        <f>V13</f>
        <v>43</v>
      </c>
      <c r="BF13" s="101">
        <f>AE13</f>
        <v>0</v>
      </c>
      <c r="BG13" s="101">
        <f>AG13</f>
        <v>44</v>
      </c>
      <c r="BH13" s="68"/>
      <c r="BI13" s="101">
        <f>AJ13</f>
        <v>0</v>
      </c>
      <c r="BJ13" s="101">
        <f>AK13</f>
        <v>0</v>
      </c>
      <c r="BK13" s="68"/>
      <c r="BL13" s="101">
        <f>AU13</f>
        <v>49</v>
      </c>
      <c r="BM13" s="101">
        <f>AV13</f>
        <v>0</v>
      </c>
      <c r="BN13" s="70">
        <f>Q13</f>
        <v>0</v>
      </c>
      <c r="BO13" s="70">
        <f>S13</f>
        <v>0</v>
      </c>
      <c r="BP13" s="106">
        <f>AA13</f>
        <v>49</v>
      </c>
      <c r="BQ13" s="70">
        <f>AC13</f>
        <v>46</v>
      </c>
      <c r="BR13" s="70">
        <f>AD13</f>
        <v>44</v>
      </c>
      <c r="BS13" s="70">
        <f>AF13</f>
        <v>0</v>
      </c>
      <c r="BT13" s="70">
        <f>AI13</f>
        <v>48</v>
      </c>
      <c r="BU13" s="70">
        <f>AL13</f>
        <v>0</v>
      </c>
      <c r="BV13" s="70">
        <f>AT13</f>
        <v>0</v>
      </c>
      <c r="BW13" s="236">
        <f>AW13</f>
        <v>0</v>
      </c>
      <c r="BX13" s="226">
        <f>SUM(BC13:BW13,BA13)</f>
        <v>486</v>
      </c>
      <c r="BY13" s="276">
        <v>1</v>
      </c>
      <c r="BZ13" s="70">
        <v>8</v>
      </c>
      <c r="CA13" s="72">
        <f>5-BY13</f>
        <v>4</v>
      </c>
    </row>
    <row r="14" spans="1:79" x14ac:dyDescent="0.25">
      <c r="A14" s="271" t="s">
        <v>292</v>
      </c>
      <c r="B14" s="226">
        <f>BX14</f>
        <v>474</v>
      </c>
      <c r="C14" s="114"/>
      <c r="D14" s="68"/>
      <c r="E14" s="68"/>
      <c r="F14" s="68"/>
      <c r="G14" s="68"/>
      <c r="H14" s="68">
        <f>MIN(C14:G14)</f>
        <v>0</v>
      </c>
      <c r="I14" s="68"/>
      <c r="J14" s="69"/>
      <c r="K14" s="69"/>
      <c r="L14" s="69"/>
      <c r="M14" s="69"/>
      <c r="N14" s="69">
        <f>MIN(J14:M14)</f>
        <v>0</v>
      </c>
      <c r="O14" s="69"/>
      <c r="P14" s="101"/>
      <c r="Q14" s="70"/>
      <c r="R14" s="101"/>
      <c r="S14" s="70"/>
      <c r="T14" s="89"/>
      <c r="U14" s="89">
        <v>37</v>
      </c>
      <c r="V14" s="101">
        <f>MAX(T14:U14)</f>
        <v>37</v>
      </c>
      <c r="W14" s="93"/>
      <c r="X14" s="93"/>
      <c r="Y14" s="93"/>
      <c r="Z14" s="93">
        <f>MIN(W14:Y14)</f>
        <v>0</v>
      </c>
      <c r="AA14" s="106"/>
      <c r="AB14" s="71">
        <v>23</v>
      </c>
      <c r="AC14" s="70"/>
      <c r="AD14" s="70"/>
      <c r="AE14" s="101">
        <v>41</v>
      </c>
      <c r="AF14" s="70"/>
      <c r="AG14" s="101">
        <v>35</v>
      </c>
      <c r="AH14" s="101">
        <v>37</v>
      </c>
      <c r="AI14" s="70">
        <v>34</v>
      </c>
      <c r="AJ14" s="101"/>
      <c r="AK14" s="101">
        <v>47</v>
      </c>
      <c r="AL14" s="70">
        <v>43</v>
      </c>
      <c r="AM14" s="98"/>
      <c r="AN14" s="98">
        <v>37</v>
      </c>
      <c r="AO14" s="98">
        <v>31</v>
      </c>
      <c r="AP14" s="98"/>
      <c r="AQ14" s="98">
        <v>41</v>
      </c>
      <c r="AR14" s="98">
        <f>MIN(AM14:AQ14)</f>
        <v>31</v>
      </c>
      <c r="AS14" s="101">
        <v>23</v>
      </c>
      <c r="AT14" s="70">
        <v>46</v>
      </c>
      <c r="AU14" s="101">
        <v>39</v>
      </c>
      <c r="AV14" s="101">
        <v>47</v>
      </c>
      <c r="AW14" s="70">
        <v>45</v>
      </c>
      <c r="AX14" s="70"/>
      <c r="AY14" s="101">
        <f>SUMPRODUCT(LARGE(BC14:BM14,{1;2;3;4;5}))</f>
        <v>211</v>
      </c>
      <c r="AZ14" s="70">
        <f>SUMPRODUCT(LARGE(BN14:BW14,{1;2;3;4;5}))</f>
        <v>168</v>
      </c>
      <c r="BA14" s="107">
        <f>SUM(I14,O14,AB14,AX14)</f>
        <v>23</v>
      </c>
      <c r="BB14" s="70">
        <f>SUM(AY14:BA14)</f>
        <v>402</v>
      </c>
      <c r="BC14" s="101">
        <f>P14</f>
        <v>0</v>
      </c>
      <c r="BD14" s="101">
        <f>R14</f>
        <v>0</v>
      </c>
      <c r="BE14" s="291">
        <f>V14</f>
        <v>37</v>
      </c>
      <c r="BF14" s="268">
        <f>AE14</f>
        <v>41</v>
      </c>
      <c r="BG14" s="101">
        <f>AG14</f>
        <v>35</v>
      </c>
      <c r="BH14" s="101">
        <f>AH14</f>
        <v>37</v>
      </c>
      <c r="BI14" s="101">
        <f>AJ14</f>
        <v>0</v>
      </c>
      <c r="BJ14" s="268">
        <f>AK14</f>
        <v>47</v>
      </c>
      <c r="BK14" s="68"/>
      <c r="BL14" s="101">
        <f>AU14</f>
        <v>39</v>
      </c>
      <c r="BM14" s="268">
        <f>AV14</f>
        <v>47</v>
      </c>
      <c r="BN14" s="70">
        <f>Q14</f>
        <v>0</v>
      </c>
      <c r="BO14" s="70">
        <f>S14</f>
        <v>0</v>
      </c>
      <c r="BP14" s="106">
        <f>AA14</f>
        <v>0</v>
      </c>
      <c r="BQ14" s="70">
        <f>AC14</f>
        <v>0</v>
      </c>
      <c r="BR14" s="70">
        <f>AD14</f>
        <v>0</v>
      </c>
      <c r="BS14" s="70">
        <f>AF14</f>
        <v>0</v>
      </c>
      <c r="BT14" s="70">
        <f>AI14</f>
        <v>34</v>
      </c>
      <c r="BU14" s="70">
        <f>AL14</f>
        <v>43</v>
      </c>
      <c r="BV14" s="268">
        <f>AT14</f>
        <v>46</v>
      </c>
      <c r="BW14" s="388">
        <f>AW14</f>
        <v>45</v>
      </c>
      <c r="BX14" s="226">
        <f>SUM(BC14:BW14,BA14)</f>
        <v>474</v>
      </c>
      <c r="BY14" s="276">
        <v>5</v>
      </c>
      <c r="BZ14" s="70">
        <v>11</v>
      </c>
      <c r="CA14" s="72">
        <f>5-BY14</f>
        <v>0</v>
      </c>
    </row>
    <row r="15" spans="1:79" x14ac:dyDescent="0.25">
      <c r="A15" s="271" t="s">
        <v>201</v>
      </c>
      <c r="B15" s="226">
        <f>BX15</f>
        <v>415</v>
      </c>
      <c r="C15" s="114"/>
      <c r="D15" s="68"/>
      <c r="E15" s="68"/>
      <c r="F15" s="68"/>
      <c r="G15" s="68"/>
      <c r="H15" s="68">
        <f>MIN(C15:G15)</f>
        <v>0</v>
      </c>
      <c r="I15" s="68"/>
      <c r="J15" s="69"/>
      <c r="K15" s="69">
        <v>108</v>
      </c>
      <c r="L15" s="69">
        <v>115</v>
      </c>
      <c r="M15" s="69">
        <v>77</v>
      </c>
      <c r="N15" s="69">
        <f>MIN(J15:M15)</f>
        <v>77</v>
      </c>
      <c r="O15" s="69">
        <v>43</v>
      </c>
      <c r="P15" s="101"/>
      <c r="Q15" s="70"/>
      <c r="R15" s="101"/>
      <c r="S15" s="70"/>
      <c r="T15" s="89">
        <v>43</v>
      </c>
      <c r="U15" s="89">
        <v>48</v>
      </c>
      <c r="V15" s="101">
        <f>MAX(T15:U15)</f>
        <v>48</v>
      </c>
      <c r="W15" s="93"/>
      <c r="X15" s="93"/>
      <c r="Y15" s="93">
        <v>24</v>
      </c>
      <c r="Z15" s="93">
        <f>MIN(W15:Y15)</f>
        <v>24</v>
      </c>
      <c r="AA15" s="106">
        <v>41</v>
      </c>
      <c r="AB15" s="71">
        <v>43</v>
      </c>
      <c r="AC15" s="70"/>
      <c r="AD15" s="70"/>
      <c r="AE15" s="101">
        <v>45</v>
      </c>
      <c r="AF15" s="70">
        <v>45</v>
      </c>
      <c r="AG15" s="101"/>
      <c r="AH15" s="101">
        <v>45</v>
      </c>
      <c r="AI15" s="70"/>
      <c r="AJ15" s="101"/>
      <c r="AK15" s="101"/>
      <c r="AL15" s="70"/>
      <c r="AM15" s="98">
        <v>5</v>
      </c>
      <c r="AN15" s="98">
        <v>6</v>
      </c>
      <c r="AO15" s="98">
        <v>6</v>
      </c>
      <c r="AP15" s="98"/>
      <c r="AQ15" s="98"/>
      <c r="AR15" s="98">
        <f>MIN(AM15:AQ15)</f>
        <v>5</v>
      </c>
      <c r="AS15" s="101">
        <v>43</v>
      </c>
      <c r="AT15" s="70"/>
      <c r="AU15" s="101"/>
      <c r="AV15" s="101">
        <v>50</v>
      </c>
      <c r="AW15" s="70"/>
      <c r="AX15" s="70">
        <v>12</v>
      </c>
      <c r="AY15" s="101">
        <f>SUMPRODUCT(LARGE(BC15:BM15,{1;2;3;4;5}))</f>
        <v>231</v>
      </c>
      <c r="AZ15" s="70">
        <f>SUMPRODUCT(LARGE(BN15:BW15,{1;2;3;4;5}))</f>
        <v>86</v>
      </c>
      <c r="BA15" s="107">
        <f>SUM(I15,O15,AB15,AX15)</f>
        <v>98</v>
      </c>
      <c r="BB15" s="70">
        <f>SUM(AY15:BA15)</f>
        <v>415</v>
      </c>
      <c r="BC15" s="101">
        <f>P15</f>
        <v>0</v>
      </c>
      <c r="BD15" s="101">
        <f>R15</f>
        <v>0</v>
      </c>
      <c r="BE15" s="268">
        <f>V15</f>
        <v>48</v>
      </c>
      <c r="BF15" s="268">
        <f>AE15</f>
        <v>45</v>
      </c>
      <c r="BG15" s="101">
        <f>AG15</f>
        <v>0</v>
      </c>
      <c r="BH15" s="101">
        <f>AH15</f>
        <v>45</v>
      </c>
      <c r="BI15" s="101">
        <f>AJ15</f>
        <v>0</v>
      </c>
      <c r="BJ15" s="101">
        <f>AK15</f>
        <v>0</v>
      </c>
      <c r="BK15" s="101">
        <f>AS15</f>
        <v>43</v>
      </c>
      <c r="BL15" s="101">
        <f>AU15</f>
        <v>0</v>
      </c>
      <c r="BM15" s="268">
        <f>AV15</f>
        <v>50</v>
      </c>
      <c r="BN15" s="70">
        <f>Q15</f>
        <v>0</v>
      </c>
      <c r="BO15" s="70">
        <f>S15</f>
        <v>0</v>
      </c>
      <c r="BP15" s="106">
        <f>AA15</f>
        <v>41</v>
      </c>
      <c r="BQ15" s="70">
        <f>AC15</f>
        <v>0</v>
      </c>
      <c r="BR15" s="70">
        <f>AD15</f>
        <v>0</v>
      </c>
      <c r="BS15" s="268">
        <f>AF15</f>
        <v>45</v>
      </c>
      <c r="BT15" s="70">
        <f>AI15</f>
        <v>0</v>
      </c>
      <c r="BU15" s="70">
        <f>AL15</f>
        <v>0</v>
      </c>
      <c r="BV15" s="70">
        <f>AT15</f>
        <v>0</v>
      </c>
      <c r="BW15" s="236">
        <f>AW15</f>
        <v>0</v>
      </c>
      <c r="BX15" s="226">
        <f>SUM(BC15:BW15,BA15)</f>
        <v>415</v>
      </c>
      <c r="BY15" s="276">
        <v>4</v>
      </c>
      <c r="BZ15" s="70">
        <v>7</v>
      </c>
      <c r="CA15" s="72">
        <f>5-BY15</f>
        <v>1</v>
      </c>
    </row>
    <row r="16" spans="1:79" x14ac:dyDescent="0.25">
      <c r="A16" s="271" t="s">
        <v>176</v>
      </c>
      <c r="B16" s="226">
        <f>BX16</f>
        <v>410</v>
      </c>
      <c r="C16" s="114"/>
      <c r="D16" s="68"/>
      <c r="E16" s="68"/>
      <c r="F16" s="68"/>
      <c r="G16" s="68"/>
      <c r="H16" s="68">
        <f>MIN(C16:G16)</f>
        <v>0</v>
      </c>
      <c r="I16" s="68"/>
      <c r="J16" s="69">
        <v>140</v>
      </c>
      <c r="K16" s="69">
        <v>155</v>
      </c>
      <c r="L16" s="69"/>
      <c r="M16" s="69">
        <v>184</v>
      </c>
      <c r="N16" s="69">
        <f>MIN(J16:M16)</f>
        <v>140</v>
      </c>
      <c r="O16" s="69">
        <v>31</v>
      </c>
      <c r="P16" s="101"/>
      <c r="Q16" s="70">
        <v>41</v>
      </c>
      <c r="R16" s="101">
        <v>33</v>
      </c>
      <c r="S16" s="70"/>
      <c r="T16" s="89">
        <v>36</v>
      </c>
      <c r="U16" s="89">
        <v>38</v>
      </c>
      <c r="V16" s="101">
        <f>MAX(T16:U16)</f>
        <v>38</v>
      </c>
      <c r="W16" s="93">
        <v>53</v>
      </c>
      <c r="X16" s="93"/>
      <c r="Y16" s="93">
        <v>48</v>
      </c>
      <c r="Z16" s="93">
        <f>MIN(W16:Y16)</f>
        <v>48</v>
      </c>
      <c r="AA16" s="106">
        <v>32</v>
      </c>
      <c r="AB16" s="71">
        <v>32</v>
      </c>
      <c r="AC16" s="70">
        <v>41</v>
      </c>
      <c r="AD16" s="70">
        <v>40</v>
      </c>
      <c r="AE16" s="101"/>
      <c r="AF16" s="70"/>
      <c r="AG16" s="101">
        <v>39</v>
      </c>
      <c r="AH16" s="101">
        <v>40</v>
      </c>
      <c r="AI16" s="70">
        <v>35</v>
      </c>
      <c r="AJ16" s="101"/>
      <c r="AK16" s="101"/>
      <c r="AL16" s="70"/>
      <c r="AM16" s="98"/>
      <c r="AN16" s="98"/>
      <c r="AO16" s="98"/>
      <c r="AP16" s="98"/>
      <c r="AQ16" s="98"/>
      <c r="AR16" s="98">
        <f>MIN(AM16:AQ16)</f>
        <v>0</v>
      </c>
      <c r="AS16" s="101">
        <v>25</v>
      </c>
      <c r="AT16" s="70"/>
      <c r="AU16" s="101">
        <v>40</v>
      </c>
      <c r="AV16" s="101"/>
      <c r="AW16" s="70"/>
      <c r="AX16" s="70"/>
      <c r="AY16" s="101">
        <f>SUMPRODUCT(LARGE(BC16:BM16,{1;2;3;4;5}))</f>
        <v>190</v>
      </c>
      <c r="AZ16" s="70">
        <f>SUMPRODUCT(LARGE(BN16:BW16,{1;2;3;4;5}))</f>
        <v>157</v>
      </c>
      <c r="BA16" s="107">
        <f>SUM(I16,O16,AB16,AX16)</f>
        <v>63</v>
      </c>
      <c r="BB16" s="70">
        <f>SUM(AY16:BA16)</f>
        <v>410</v>
      </c>
      <c r="BC16" s="101">
        <f>P16</f>
        <v>0</v>
      </c>
      <c r="BD16" s="268">
        <f>R16</f>
        <v>33</v>
      </c>
      <c r="BE16" s="268">
        <f>V16</f>
        <v>38</v>
      </c>
      <c r="BF16" s="101">
        <f>AE16</f>
        <v>0</v>
      </c>
      <c r="BG16" s="101">
        <f>AG16</f>
        <v>39</v>
      </c>
      <c r="BH16" s="101">
        <f>AH16</f>
        <v>40</v>
      </c>
      <c r="BI16" s="101">
        <f>AJ16</f>
        <v>0</v>
      </c>
      <c r="BJ16" s="101">
        <f>AK16</f>
        <v>0</v>
      </c>
      <c r="BK16" s="68"/>
      <c r="BL16" s="101">
        <f>AU16</f>
        <v>40</v>
      </c>
      <c r="BM16" s="101">
        <f>AV16</f>
        <v>0</v>
      </c>
      <c r="BN16" s="70">
        <f>Q16</f>
        <v>41</v>
      </c>
      <c r="BO16" s="70">
        <f>S16</f>
        <v>0</v>
      </c>
      <c r="BP16" s="68"/>
      <c r="BQ16" s="70">
        <f>AC16</f>
        <v>41</v>
      </c>
      <c r="BR16" s="70">
        <f>AD16</f>
        <v>40</v>
      </c>
      <c r="BS16" s="70">
        <f>AF16</f>
        <v>0</v>
      </c>
      <c r="BT16" s="70">
        <f>AI16</f>
        <v>35</v>
      </c>
      <c r="BU16" s="70">
        <f>AL16</f>
        <v>0</v>
      </c>
      <c r="BV16" s="70">
        <f>AT16</f>
        <v>0</v>
      </c>
      <c r="BW16" s="236">
        <f>AW16</f>
        <v>0</v>
      </c>
      <c r="BX16" s="226">
        <f>SUM(BC16:BW16,BA16)</f>
        <v>410</v>
      </c>
      <c r="BY16" s="276">
        <v>2</v>
      </c>
      <c r="BZ16" s="70">
        <v>9</v>
      </c>
      <c r="CA16" s="72">
        <f>5-BY16</f>
        <v>3</v>
      </c>
    </row>
    <row r="17" spans="1:79" x14ac:dyDescent="0.25">
      <c r="A17" s="271" t="s">
        <v>193</v>
      </c>
      <c r="B17" s="226">
        <f>BX17</f>
        <v>344</v>
      </c>
      <c r="C17" s="114"/>
      <c r="D17" s="68"/>
      <c r="E17" s="68"/>
      <c r="F17" s="68"/>
      <c r="G17" s="68"/>
      <c r="H17" s="68">
        <f>MIN(C17:G17)</f>
        <v>0</v>
      </c>
      <c r="I17" s="68"/>
      <c r="J17" s="69"/>
      <c r="K17" s="69"/>
      <c r="L17" s="69"/>
      <c r="M17" s="69"/>
      <c r="N17" s="69">
        <f>MIN(J17:M17)</f>
        <v>0</v>
      </c>
      <c r="O17" s="69"/>
      <c r="P17" s="101"/>
      <c r="Q17" s="70">
        <v>45</v>
      </c>
      <c r="R17" s="101">
        <v>38</v>
      </c>
      <c r="S17" s="70"/>
      <c r="T17" s="89">
        <v>42</v>
      </c>
      <c r="U17" s="89"/>
      <c r="V17" s="101">
        <f>MAX(T17:U17)</f>
        <v>42</v>
      </c>
      <c r="W17" s="93"/>
      <c r="X17" s="93"/>
      <c r="Y17" s="93"/>
      <c r="Z17" s="93">
        <f>MIN(W17:Y17)</f>
        <v>0</v>
      </c>
      <c r="AA17" s="106"/>
      <c r="AB17" s="71"/>
      <c r="AC17" s="70"/>
      <c r="AD17" s="70">
        <v>42</v>
      </c>
      <c r="AE17" s="101"/>
      <c r="AF17" s="70">
        <v>43</v>
      </c>
      <c r="AG17" s="101"/>
      <c r="AH17" s="101"/>
      <c r="AI17" s="70">
        <v>41</v>
      </c>
      <c r="AJ17" s="101"/>
      <c r="AK17" s="101"/>
      <c r="AL17" s="70"/>
      <c r="AM17" s="98"/>
      <c r="AN17" s="98"/>
      <c r="AO17" s="98">
        <v>16</v>
      </c>
      <c r="AP17" s="98"/>
      <c r="AQ17" s="98"/>
      <c r="AR17" s="98">
        <f>MIN(AM17:AQ17)</f>
        <v>16</v>
      </c>
      <c r="AS17" s="101">
        <v>33</v>
      </c>
      <c r="AT17" s="70"/>
      <c r="AU17" s="101">
        <v>43</v>
      </c>
      <c r="AV17" s="101"/>
      <c r="AW17" s="70"/>
      <c r="AX17" s="70">
        <v>17</v>
      </c>
      <c r="AY17" s="101">
        <f>SUMPRODUCT(LARGE(BC17:BM17,{1;2;3;4;5}))</f>
        <v>156</v>
      </c>
      <c r="AZ17" s="70">
        <f>SUMPRODUCT(LARGE(BN17:BW17,{1;2;3;4;5}))</f>
        <v>171</v>
      </c>
      <c r="BA17" s="107">
        <f>SUM(I17,O17,AB17,AX17)</f>
        <v>17</v>
      </c>
      <c r="BB17" s="70">
        <f>SUM(AY17:BA17)</f>
        <v>344</v>
      </c>
      <c r="BC17" s="101">
        <f>P17</f>
        <v>0</v>
      </c>
      <c r="BD17" s="268">
        <f>R17</f>
        <v>38</v>
      </c>
      <c r="BE17" s="268">
        <f>V17</f>
        <v>42</v>
      </c>
      <c r="BF17" s="101">
        <f>AE17</f>
        <v>0</v>
      </c>
      <c r="BG17" s="101">
        <f>AG17</f>
        <v>0</v>
      </c>
      <c r="BH17" s="101">
        <f>AH17</f>
        <v>0</v>
      </c>
      <c r="BI17" s="101">
        <f>AJ17</f>
        <v>0</v>
      </c>
      <c r="BJ17" s="101">
        <f>AK17</f>
        <v>0</v>
      </c>
      <c r="BK17" s="101">
        <f>AS17</f>
        <v>33</v>
      </c>
      <c r="BL17" s="101">
        <f>AU17</f>
        <v>43</v>
      </c>
      <c r="BM17" s="101">
        <f>AV17</f>
        <v>0</v>
      </c>
      <c r="BN17" s="70">
        <f>Q17</f>
        <v>45</v>
      </c>
      <c r="BO17" s="70">
        <f>S17</f>
        <v>0</v>
      </c>
      <c r="BP17" s="106">
        <f>AA17</f>
        <v>0</v>
      </c>
      <c r="BQ17" s="70">
        <f>AC17</f>
        <v>0</v>
      </c>
      <c r="BR17" s="70">
        <f>AD17</f>
        <v>42</v>
      </c>
      <c r="BS17" s="268">
        <f>AF17</f>
        <v>43</v>
      </c>
      <c r="BT17" s="70">
        <f>AI17</f>
        <v>41</v>
      </c>
      <c r="BU17" s="70">
        <f>AL17</f>
        <v>0</v>
      </c>
      <c r="BV17" s="70">
        <f>AT17</f>
        <v>0</v>
      </c>
      <c r="BW17" s="236">
        <f>AW17</f>
        <v>0</v>
      </c>
      <c r="BX17" s="226">
        <f>SUM(BC17:BW17,BA17)</f>
        <v>344</v>
      </c>
      <c r="BY17" s="276">
        <v>3</v>
      </c>
      <c r="BZ17" s="70">
        <v>8</v>
      </c>
      <c r="CA17" s="72">
        <f>5-BY17</f>
        <v>2</v>
      </c>
    </row>
    <row r="18" spans="1:79" x14ac:dyDescent="0.25">
      <c r="A18" s="271" t="s">
        <v>192</v>
      </c>
      <c r="B18" s="226">
        <f>BX18</f>
        <v>325</v>
      </c>
      <c r="C18" s="114"/>
      <c r="D18" s="68"/>
      <c r="E18" s="68"/>
      <c r="F18" s="68"/>
      <c r="G18" s="68"/>
      <c r="H18" s="68">
        <f>MIN(C18:G18)</f>
        <v>0</v>
      </c>
      <c r="I18" s="68"/>
      <c r="J18" s="69"/>
      <c r="K18" s="69"/>
      <c r="L18" s="69">
        <v>169</v>
      </c>
      <c r="M18" s="69"/>
      <c r="N18" s="69">
        <f>MIN(J18:M18)</f>
        <v>169</v>
      </c>
      <c r="O18" s="69">
        <v>28</v>
      </c>
      <c r="P18" s="101"/>
      <c r="Q18" s="70">
        <v>47</v>
      </c>
      <c r="R18" s="101">
        <v>44</v>
      </c>
      <c r="S18" s="70"/>
      <c r="T18" s="89">
        <v>40</v>
      </c>
      <c r="U18" s="89"/>
      <c r="V18" s="101">
        <f>MAX(T18:U18)</f>
        <v>40</v>
      </c>
      <c r="W18" s="93"/>
      <c r="X18" s="93"/>
      <c r="Y18" s="93"/>
      <c r="Z18" s="93">
        <f>MIN(W18:Y18)</f>
        <v>0</v>
      </c>
      <c r="AA18" s="106"/>
      <c r="AB18" s="71"/>
      <c r="AC18" s="70"/>
      <c r="AD18" s="70">
        <v>43</v>
      </c>
      <c r="AE18" s="101"/>
      <c r="AF18" s="70"/>
      <c r="AG18" s="101">
        <v>43</v>
      </c>
      <c r="AH18" s="101"/>
      <c r="AI18" s="70">
        <v>45</v>
      </c>
      <c r="AJ18" s="101"/>
      <c r="AK18" s="101"/>
      <c r="AL18" s="70"/>
      <c r="AM18" s="98"/>
      <c r="AN18" s="98"/>
      <c r="AO18" s="98"/>
      <c r="AP18" s="98"/>
      <c r="AQ18" s="98">
        <v>18</v>
      </c>
      <c r="AR18" s="98">
        <f>MIN(AM18:AQ18)</f>
        <v>18</v>
      </c>
      <c r="AS18" s="101">
        <v>35</v>
      </c>
      <c r="AT18" s="70"/>
      <c r="AU18" s="101"/>
      <c r="AV18" s="101"/>
      <c r="AW18" s="70"/>
      <c r="AX18" s="70"/>
      <c r="AY18" s="101">
        <f>SUMPRODUCT(LARGE(BC18:BM18,{1;2;3;4;5}))</f>
        <v>162</v>
      </c>
      <c r="AZ18" s="70">
        <f>SUMPRODUCT(LARGE(BN18:BW18,{1;2;3;4;5}))</f>
        <v>135</v>
      </c>
      <c r="BA18" s="107">
        <f>SUM(I18,O18,AB18,AX18)</f>
        <v>28</v>
      </c>
      <c r="BB18" s="70">
        <f>SUM(AY18:BA18)</f>
        <v>325</v>
      </c>
      <c r="BC18" s="101">
        <f>P18</f>
        <v>0</v>
      </c>
      <c r="BD18" s="268">
        <f>R18</f>
        <v>44</v>
      </c>
      <c r="BE18" s="268">
        <f>V18</f>
        <v>40</v>
      </c>
      <c r="BF18" s="101">
        <f>AE18</f>
        <v>0</v>
      </c>
      <c r="BG18" s="101">
        <f>AG18</f>
        <v>43</v>
      </c>
      <c r="BH18" s="101">
        <f>AH18</f>
        <v>0</v>
      </c>
      <c r="BI18" s="101">
        <f>AJ18</f>
        <v>0</v>
      </c>
      <c r="BJ18" s="101">
        <f>AK18</f>
        <v>0</v>
      </c>
      <c r="BK18" s="101">
        <f>AS18</f>
        <v>35</v>
      </c>
      <c r="BL18" s="101">
        <f>AU18</f>
        <v>0</v>
      </c>
      <c r="BM18" s="101">
        <f>AV18</f>
        <v>0</v>
      </c>
      <c r="BN18" s="70">
        <f>Q18</f>
        <v>47</v>
      </c>
      <c r="BO18" s="70">
        <f>S18</f>
        <v>0</v>
      </c>
      <c r="BP18" s="106">
        <f>AA18</f>
        <v>0</v>
      </c>
      <c r="BQ18" s="70">
        <f>AC18</f>
        <v>0</v>
      </c>
      <c r="BR18" s="70">
        <f>AD18</f>
        <v>43</v>
      </c>
      <c r="BS18" s="70">
        <f>AF18</f>
        <v>0</v>
      </c>
      <c r="BT18" s="70">
        <f>AI18</f>
        <v>45</v>
      </c>
      <c r="BU18" s="70">
        <f>AL18</f>
        <v>0</v>
      </c>
      <c r="BV18" s="70">
        <f>AT18</f>
        <v>0</v>
      </c>
      <c r="BW18" s="236">
        <f>AW18</f>
        <v>0</v>
      </c>
      <c r="BX18" s="226">
        <f>SUM(BC18:BW18,BA18)</f>
        <v>325</v>
      </c>
      <c r="BY18" s="276">
        <v>2</v>
      </c>
      <c r="BZ18" s="70">
        <v>7</v>
      </c>
      <c r="CA18" s="72">
        <f>5-BY18</f>
        <v>3</v>
      </c>
    </row>
    <row r="19" spans="1:79" x14ac:dyDescent="0.25">
      <c r="A19" s="271" t="s">
        <v>291</v>
      </c>
      <c r="B19" s="226">
        <f>BX19</f>
        <v>320</v>
      </c>
      <c r="C19" s="114"/>
      <c r="D19" s="68"/>
      <c r="E19" s="68"/>
      <c r="F19" s="68"/>
      <c r="G19" s="68"/>
      <c r="H19" s="68">
        <f>MIN(C19:G19)</f>
        <v>0</v>
      </c>
      <c r="I19" s="68"/>
      <c r="J19" s="69"/>
      <c r="K19" s="69"/>
      <c r="L19" s="69"/>
      <c r="M19" s="69"/>
      <c r="N19" s="69">
        <f>MIN(J19:M19)</f>
        <v>0</v>
      </c>
      <c r="O19" s="69"/>
      <c r="P19" s="101"/>
      <c r="Q19" s="70"/>
      <c r="R19" s="101"/>
      <c r="S19" s="70"/>
      <c r="T19" s="89"/>
      <c r="U19" s="89"/>
      <c r="V19" s="101">
        <f>MAX(T19:U19)</f>
        <v>0</v>
      </c>
      <c r="W19" s="93"/>
      <c r="X19" s="93"/>
      <c r="Y19" s="93">
        <v>17</v>
      </c>
      <c r="Z19" s="93">
        <f>MIN(W19:Y19)</f>
        <v>17</v>
      </c>
      <c r="AA19" s="106">
        <v>43</v>
      </c>
      <c r="AB19" s="71">
        <v>42</v>
      </c>
      <c r="AC19" s="70"/>
      <c r="AD19" s="70"/>
      <c r="AE19" s="101">
        <v>44</v>
      </c>
      <c r="AF19" s="70">
        <v>47</v>
      </c>
      <c r="AG19" s="101"/>
      <c r="AH19" s="101"/>
      <c r="AI19" s="70"/>
      <c r="AJ19" s="101"/>
      <c r="AK19" s="101"/>
      <c r="AL19" s="70">
        <v>49</v>
      </c>
      <c r="AM19" s="98"/>
      <c r="AN19" s="98"/>
      <c r="AO19" s="98"/>
      <c r="AP19" s="98"/>
      <c r="AQ19" s="98"/>
      <c r="AR19" s="98">
        <f>MIN(AM19:AQ19)</f>
        <v>0</v>
      </c>
      <c r="AS19" s="101">
        <v>45</v>
      </c>
      <c r="AT19" s="70">
        <v>50</v>
      </c>
      <c r="AU19" s="101"/>
      <c r="AV19" s="101"/>
      <c r="AW19" s="70"/>
      <c r="AX19" s="70"/>
      <c r="AY19" s="101">
        <f>SUMPRODUCT(LARGE(BC19:BM19,{1;2;3;4;5}))</f>
        <v>89</v>
      </c>
      <c r="AZ19" s="70">
        <f>SUMPRODUCT(LARGE(BN19:BW19,{1;2;3;4;5}))</f>
        <v>189</v>
      </c>
      <c r="BA19" s="107">
        <f>SUM(I19,O19,AB19,AX19)</f>
        <v>42</v>
      </c>
      <c r="BB19" s="70">
        <f>SUM(AY19:BA19)</f>
        <v>320</v>
      </c>
      <c r="BC19" s="101">
        <f>P19</f>
        <v>0</v>
      </c>
      <c r="BD19" s="101">
        <f>R19</f>
        <v>0</v>
      </c>
      <c r="BE19" s="101">
        <f>V19</f>
        <v>0</v>
      </c>
      <c r="BF19" s="268">
        <f>AE19</f>
        <v>44</v>
      </c>
      <c r="BG19" s="101">
        <f>AG19</f>
        <v>0</v>
      </c>
      <c r="BH19" s="101">
        <f>AH19</f>
        <v>0</v>
      </c>
      <c r="BI19" s="101">
        <f>AJ19</f>
        <v>0</v>
      </c>
      <c r="BJ19" s="101">
        <f>AK19</f>
        <v>0</v>
      </c>
      <c r="BK19" s="101">
        <f>AS19</f>
        <v>45</v>
      </c>
      <c r="BL19" s="101">
        <f>AU19</f>
        <v>0</v>
      </c>
      <c r="BM19" s="101">
        <f>AV19</f>
        <v>0</v>
      </c>
      <c r="BN19" s="70">
        <f>Q19</f>
        <v>0</v>
      </c>
      <c r="BO19" s="70">
        <f>S19</f>
        <v>0</v>
      </c>
      <c r="BP19" s="106">
        <f>AA19</f>
        <v>43</v>
      </c>
      <c r="BQ19" s="70">
        <f>AC19</f>
        <v>0</v>
      </c>
      <c r="BR19" s="70">
        <f>AD19</f>
        <v>0</v>
      </c>
      <c r="BS19" s="268">
        <f>AF19</f>
        <v>47</v>
      </c>
      <c r="BT19" s="70">
        <f>AI19</f>
        <v>0</v>
      </c>
      <c r="BU19" s="70">
        <f>AL19</f>
        <v>49</v>
      </c>
      <c r="BV19" s="268">
        <f>AT19</f>
        <v>50</v>
      </c>
      <c r="BW19" s="236">
        <f>AW19</f>
        <v>0</v>
      </c>
      <c r="BX19" s="226">
        <f>SUM(BC19:BW19,BA19)</f>
        <v>320</v>
      </c>
      <c r="BY19" s="276">
        <v>3</v>
      </c>
      <c r="BZ19" s="70">
        <v>6</v>
      </c>
      <c r="CA19" s="72">
        <f>5-BY19</f>
        <v>2</v>
      </c>
    </row>
    <row r="20" spans="1:79" x14ac:dyDescent="0.25">
      <c r="A20" s="271" t="s">
        <v>198</v>
      </c>
      <c r="B20" s="226">
        <f>BX20</f>
        <v>319</v>
      </c>
      <c r="C20" s="114"/>
      <c r="D20" s="68"/>
      <c r="E20" s="68"/>
      <c r="F20" s="68"/>
      <c r="G20" s="68"/>
      <c r="H20" s="68">
        <f>MIN(C20:G20)</f>
        <v>0</v>
      </c>
      <c r="I20" s="68"/>
      <c r="J20" s="69"/>
      <c r="K20" s="69"/>
      <c r="L20" s="69"/>
      <c r="M20" s="69"/>
      <c r="N20" s="69">
        <f>MIN(J20:M20)</f>
        <v>0</v>
      </c>
      <c r="O20" s="69"/>
      <c r="P20" s="101"/>
      <c r="Q20" s="70">
        <v>39</v>
      </c>
      <c r="R20" s="101">
        <v>31</v>
      </c>
      <c r="S20" s="70"/>
      <c r="T20" s="89">
        <v>31</v>
      </c>
      <c r="U20" s="89">
        <v>33</v>
      </c>
      <c r="V20" s="101">
        <f>MAX(T20:U20)</f>
        <v>33</v>
      </c>
      <c r="W20" s="93"/>
      <c r="X20" s="93"/>
      <c r="Y20" s="93">
        <v>79</v>
      </c>
      <c r="Z20" s="93">
        <f>MIN(W20:Y20)</f>
        <v>79</v>
      </c>
      <c r="AA20" s="106">
        <v>27</v>
      </c>
      <c r="AB20" s="71">
        <v>16</v>
      </c>
      <c r="AC20" s="70">
        <v>39</v>
      </c>
      <c r="AD20" s="70">
        <v>36</v>
      </c>
      <c r="AE20" s="101"/>
      <c r="AF20" s="70"/>
      <c r="AG20" s="101">
        <v>33</v>
      </c>
      <c r="AH20" s="101">
        <v>35</v>
      </c>
      <c r="AI20" s="70">
        <v>30</v>
      </c>
      <c r="AJ20" s="101"/>
      <c r="AK20" s="101"/>
      <c r="AL20" s="70"/>
      <c r="AM20" s="98">
        <v>37</v>
      </c>
      <c r="AN20" s="98">
        <v>58</v>
      </c>
      <c r="AO20" s="98"/>
      <c r="AP20" s="98"/>
      <c r="AQ20" s="98"/>
      <c r="AR20" s="98">
        <f>MIN(AM20:AQ20)</f>
        <v>37</v>
      </c>
      <c r="AS20" s="101">
        <v>16</v>
      </c>
      <c r="AT20" s="70"/>
      <c r="AU20" s="101"/>
      <c r="AV20" s="101"/>
      <c r="AW20" s="70"/>
      <c r="AX20" s="70"/>
      <c r="AY20" s="101">
        <f>SUMPRODUCT(LARGE(BC20:BM20,{1;2;3;4;5}))</f>
        <v>132</v>
      </c>
      <c r="AZ20" s="70">
        <f>SUMPRODUCT(LARGE(BN20:BW20,{1;2;3;4;5}))</f>
        <v>171</v>
      </c>
      <c r="BA20" s="107">
        <f>SUM(I20,O20,AB20,AX20)</f>
        <v>16</v>
      </c>
      <c r="BB20" s="70">
        <f>SUM(AY20:BA20)</f>
        <v>319</v>
      </c>
      <c r="BC20" s="101">
        <f>P20</f>
        <v>0</v>
      </c>
      <c r="BD20" s="268">
        <f>R20</f>
        <v>31</v>
      </c>
      <c r="BE20" s="268">
        <f>V20</f>
        <v>33</v>
      </c>
      <c r="BF20" s="101">
        <f>AE20</f>
        <v>0</v>
      </c>
      <c r="BG20" s="101">
        <f>AG20</f>
        <v>33</v>
      </c>
      <c r="BH20" s="101">
        <f>AH20</f>
        <v>35</v>
      </c>
      <c r="BI20" s="101">
        <f>AJ20</f>
        <v>0</v>
      </c>
      <c r="BJ20" s="101">
        <f>AK20</f>
        <v>0</v>
      </c>
      <c r="BK20" s="68"/>
      <c r="BL20" s="101">
        <f>AU20</f>
        <v>0</v>
      </c>
      <c r="BM20" s="101">
        <f>AV20</f>
        <v>0</v>
      </c>
      <c r="BN20" s="70">
        <f>Q20</f>
        <v>39</v>
      </c>
      <c r="BO20" s="70">
        <f>S20</f>
        <v>0</v>
      </c>
      <c r="BP20" s="106">
        <f>AA20</f>
        <v>27</v>
      </c>
      <c r="BQ20" s="70">
        <f>AC20</f>
        <v>39</v>
      </c>
      <c r="BR20" s="70">
        <f>AD20</f>
        <v>36</v>
      </c>
      <c r="BS20" s="70">
        <f>AF20</f>
        <v>0</v>
      </c>
      <c r="BT20" s="70">
        <f>AI20</f>
        <v>30</v>
      </c>
      <c r="BU20" s="70">
        <f>AL20</f>
        <v>0</v>
      </c>
      <c r="BV20" s="70">
        <f>AT20</f>
        <v>0</v>
      </c>
      <c r="BW20" s="236">
        <f>AW20</f>
        <v>0</v>
      </c>
      <c r="BX20" s="226">
        <f>SUM(BC20:BW20,BA20)</f>
        <v>319</v>
      </c>
      <c r="BY20" s="276">
        <v>2</v>
      </c>
      <c r="BZ20" s="70">
        <v>9</v>
      </c>
      <c r="CA20" s="72">
        <f>5-BY20</f>
        <v>3</v>
      </c>
    </row>
    <row r="21" spans="1:79" x14ac:dyDescent="0.25">
      <c r="A21" s="271" t="s">
        <v>267</v>
      </c>
      <c r="B21" s="226">
        <f>BX21</f>
        <v>283</v>
      </c>
      <c r="C21" s="114"/>
      <c r="D21" s="68"/>
      <c r="E21" s="68"/>
      <c r="F21" s="68"/>
      <c r="G21" s="68"/>
      <c r="H21" s="68">
        <f>MIN(C21:G21)</f>
        <v>0</v>
      </c>
      <c r="I21" s="68"/>
      <c r="J21" s="69"/>
      <c r="K21" s="69"/>
      <c r="L21" s="69"/>
      <c r="M21" s="69">
        <v>216</v>
      </c>
      <c r="N21" s="69">
        <f>MIN(J21:M21)</f>
        <v>216</v>
      </c>
      <c r="O21" s="69">
        <v>24</v>
      </c>
      <c r="P21" s="101"/>
      <c r="Q21" s="70"/>
      <c r="R21" s="101"/>
      <c r="S21" s="70"/>
      <c r="T21" s="89"/>
      <c r="U21" s="89"/>
      <c r="V21" s="101">
        <f>MAX(T21:U21)</f>
        <v>0</v>
      </c>
      <c r="W21" s="93">
        <v>90</v>
      </c>
      <c r="X21" s="93">
        <v>72</v>
      </c>
      <c r="Y21" s="93"/>
      <c r="Z21" s="93">
        <f>MIN(W21:Y21)</f>
        <v>72</v>
      </c>
      <c r="AA21" s="106">
        <v>28</v>
      </c>
      <c r="AB21" s="71">
        <v>13</v>
      </c>
      <c r="AC21" s="70">
        <v>40</v>
      </c>
      <c r="AD21" s="70">
        <v>37</v>
      </c>
      <c r="AE21" s="101"/>
      <c r="AF21" s="70"/>
      <c r="AG21" s="101">
        <v>36</v>
      </c>
      <c r="AH21" s="101">
        <v>36</v>
      </c>
      <c r="AI21" s="70">
        <v>32</v>
      </c>
      <c r="AJ21" s="101"/>
      <c r="AK21" s="101"/>
      <c r="AL21" s="70"/>
      <c r="AM21" s="98">
        <v>49</v>
      </c>
      <c r="AN21" s="98"/>
      <c r="AO21" s="98">
        <v>59</v>
      </c>
      <c r="AP21" s="98"/>
      <c r="AQ21" s="98">
        <v>75</v>
      </c>
      <c r="AR21" s="98">
        <f>MIN(AM21:AQ21)</f>
        <v>49</v>
      </c>
      <c r="AS21" s="101">
        <v>15</v>
      </c>
      <c r="AT21" s="70"/>
      <c r="AU21" s="101">
        <v>37</v>
      </c>
      <c r="AV21" s="101"/>
      <c r="AW21" s="70"/>
      <c r="AX21" s="70"/>
      <c r="AY21" s="101">
        <f>SUMPRODUCT(LARGE(BC21:BM21,{1;2;3;4;5}))</f>
        <v>109</v>
      </c>
      <c r="AZ21" s="70">
        <f>SUMPRODUCT(LARGE(BN21:BW21,{1;2;3;4;5}))</f>
        <v>137</v>
      </c>
      <c r="BA21" s="107">
        <f>SUM(I21,O21,AB21,AX21)</f>
        <v>37</v>
      </c>
      <c r="BB21" s="70">
        <f>SUM(AY21:BA21)</f>
        <v>283</v>
      </c>
      <c r="BC21" s="101">
        <f>P21</f>
        <v>0</v>
      </c>
      <c r="BD21" s="101">
        <f>R21</f>
        <v>0</v>
      </c>
      <c r="BE21" s="101">
        <f>V21</f>
        <v>0</v>
      </c>
      <c r="BF21" s="101">
        <f>AE21</f>
        <v>0</v>
      </c>
      <c r="BG21" s="101">
        <f>AG21</f>
        <v>36</v>
      </c>
      <c r="BH21" s="101">
        <f>AH21</f>
        <v>36</v>
      </c>
      <c r="BI21" s="101">
        <f>AJ21</f>
        <v>0</v>
      </c>
      <c r="BJ21" s="101">
        <f>AK21</f>
        <v>0</v>
      </c>
      <c r="BK21" s="68"/>
      <c r="BL21" s="101">
        <f>AU21</f>
        <v>37</v>
      </c>
      <c r="BM21" s="101">
        <f>AV21</f>
        <v>0</v>
      </c>
      <c r="BN21" s="70">
        <f>Q21</f>
        <v>0</v>
      </c>
      <c r="BO21" s="70">
        <f>S21</f>
        <v>0</v>
      </c>
      <c r="BP21" s="106">
        <f>AA21</f>
        <v>28</v>
      </c>
      <c r="BQ21" s="70">
        <f>AC21</f>
        <v>40</v>
      </c>
      <c r="BR21" s="70">
        <f>AD21</f>
        <v>37</v>
      </c>
      <c r="BS21" s="70">
        <f>AF21</f>
        <v>0</v>
      </c>
      <c r="BT21" s="70">
        <f>AI21</f>
        <v>32</v>
      </c>
      <c r="BU21" s="70">
        <f>AL21</f>
        <v>0</v>
      </c>
      <c r="BV21" s="70">
        <f>AT21</f>
        <v>0</v>
      </c>
      <c r="BW21" s="236">
        <f>AW21</f>
        <v>0</v>
      </c>
      <c r="BX21" s="226">
        <f>SUM(BC21:BW21,BA21)</f>
        <v>283</v>
      </c>
      <c r="BY21" s="276"/>
      <c r="BZ21" s="70">
        <v>7</v>
      </c>
      <c r="CA21" s="72">
        <f>5-BY21</f>
        <v>5</v>
      </c>
    </row>
    <row r="22" spans="1:79" x14ac:dyDescent="0.25">
      <c r="A22" s="271" t="s">
        <v>206</v>
      </c>
      <c r="B22" s="226">
        <f>BX22</f>
        <v>256</v>
      </c>
      <c r="C22" s="114"/>
      <c r="D22" s="68"/>
      <c r="E22" s="68"/>
      <c r="F22" s="68"/>
      <c r="G22" s="68"/>
      <c r="H22" s="68">
        <f>MIN(C22:G22)</f>
        <v>0</v>
      </c>
      <c r="I22" s="68"/>
      <c r="J22" s="69"/>
      <c r="K22" s="69">
        <v>133</v>
      </c>
      <c r="L22" s="69">
        <v>174</v>
      </c>
      <c r="M22" s="69">
        <v>133</v>
      </c>
      <c r="N22" s="69">
        <f>MIN(J22:M22)</f>
        <v>133</v>
      </c>
      <c r="O22" s="69">
        <v>34</v>
      </c>
      <c r="P22" s="101"/>
      <c r="Q22" s="70"/>
      <c r="R22" s="101">
        <v>35</v>
      </c>
      <c r="S22" s="70"/>
      <c r="T22" s="89"/>
      <c r="U22" s="89"/>
      <c r="V22" s="101">
        <f>MAX(T22:U22)</f>
        <v>0</v>
      </c>
      <c r="W22" s="93">
        <v>46</v>
      </c>
      <c r="X22" s="93"/>
      <c r="Y22" s="93"/>
      <c r="Z22" s="93">
        <f>MIN(W22:Y22)</f>
        <v>46</v>
      </c>
      <c r="AA22" s="106">
        <v>34</v>
      </c>
      <c r="AB22" s="71">
        <v>36</v>
      </c>
      <c r="AC22" s="70"/>
      <c r="AD22" s="70"/>
      <c r="AE22" s="101"/>
      <c r="AF22" s="70"/>
      <c r="AG22" s="101"/>
      <c r="AH22" s="101"/>
      <c r="AI22" s="70">
        <v>42</v>
      </c>
      <c r="AJ22" s="101">
        <v>47</v>
      </c>
      <c r="AK22" s="101"/>
      <c r="AL22" s="70"/>
      <c r="AM22" s="98">
        <v>18</v>
      </c>
      <c r="AN22" s="98"/>
      <c r="AO22" s="98"/>
      <c r="AP22" s="98"/>
      <c r="AQ22" s="98">
        <v>28</v>
      </c>
      <c r="AR22" s="98">
        <f>MIN(AM22:AQ22)</f>
        <v>18</v>
      </c>
      <c r="AS22" s="101">
        <v>28</v>
      </c>
      <c r="AT22" s="70"/>
      <c r="AU22" s="101"/>
      <c r="AV22" s="101"/>
      <c r="AW22" s="70"/>
      <c r="AX22" s="70"/>
      <c r="AY22" s="101">
        <f>SUMPRODUCT(LARGE(BC22:BM22,{1;2;3;4;5}))</f>
        <v>110</v>
      </c>
      <c r="AZ22" s="70">
        <f>SUMPRODUCT(LARGE(BN22:BW22,{1;2;3;4;5}))</f>
        <v>76</v>
      </c>
      <c r="BA22" s="107">
        <f>SUM(I22,O22,AB22,AX22)</f>
        <v>70</v>
      </c>
      <c r="BB22" s="70">
        <f>SUM(AY22:BA22)</f>
        <v>256</v>
      </c>
      <c r="BC22" s="101">
        <f>P22</f>
        <v>0</v>
      </c>
      <c r="BD22" s="268">
        <f>R22</f>
        <v>35</v>
      </c>
      <c r="BE22" s="101">
        <f>V22</f>
        <v>0</v>
      </c>
      <c r="BF22" s="101">
        <f>AE22</f>
        <v>0</v>
      </c>
      <c r="BG22" s="101">
        <f>AG22</f>
        <v>0</v>
      </c>
      <c r="BH22" s="101">
        <f>AH22</f>
        <v>0</v>
      </c>
      <c r="BI22" s="101">
        <f>AJ22</f>
        <v>47</v>
      </c>
      <c r="BJ22" s="101">
        <f>AK22</f>
        <v>0</v>
      </c>
      <c r="BK22" s="101">
        <f>AS22</f>
        <v>28</v>
      </c>
      <c r="BL22" s="101">
        <f>AU22</f>
        <v>0</v>
      </c>
      <c r="BM22" s="101">
        <f>AV22</f>
        <v>0</v>
      </c>
      <c r="BN22" s="70">
        <f>Q22</f>
        <v>0</v>
      </c>
      <c r="BO22" s="70">
        <f>S22</f>
        <v>0</v>
      </c>
      <c r="BP22" s="106">
        <f>AA22</f>
        <v>34</v>
      </c>
      <c r="BQ22" s="70">
        <f>AC22</f>
        <v>0</v>
      </c>
      <c r="BR22" s="70">
        <f>AD22</f>
        <v>0</v>
      </c>
      <c r="BS22" s="70">
        <f>AF22</f>
        <v>0</v>
      </c>
      <c r="BT22" s="70">
        <f>AI22</f>
        <v>42</v>
      </c>
      <c r="BU22" s="70">
        <f>AL22</f>
        <v>0</v>
      </c>
      <c r="BV22" s="70">
        <f>AT22</f>
        <v>0</v>
      </c>
      <c r="BW22" s="236">
        <f>AW22</f>
        <v>0</v>
      </c>
      <c r="BX22" s="226">
        <f>SUM(BC22:BW22,BA22)</f>
        <v>256</v>
      </c>
      <c r="BY22" s="276">
        <v>1</v>
      </c>
      <c r="BZ22" s="70">
        <v>5</v>
      </c>
      <c r="CA22" s="72">
        <f>5-BY22</f>
        <v>4</v>
      </c>
    </row>
    <row r="23" spans="1:79" x14ac:dyDescent="0.25">
      <c r="A23" s="271" t="s">
        <v>205</v>
      </c>
      <c r="B23" s="226">
        <f>BX23</f>
        <v>245</v>
      </c>
      <c r="C23" s="114"/>
      <c r="D23" s="68"/>
      <c r="E23" s="68"/>
      <c r="F23" s="68"/>
      <c r="G23" s="68"/>
      <c r="H23" s="68">
        <f>MIN(C23:G23)</f>
        <v>0</v>
      </c>
      <c r="I23" s="68"/>
      <c r="J23" s="69"/>
      <c r="K23" s="69">
        <v>106</v>
      </c>
      <c r="L23" s="69">
        <v>56</v>
      </c>
      <c r="M23" s="69">
        <v>44</v>
      </c>
      <c r="N23" s="69">
        <f>MIN(J23:M23)</f>
        <v>44</v>
      </c>
      <c r="O23" s="69">
        <v>50</v>
      </c>
      <c r="P23" s="101"/>
      <c r="Q23" s="70"/>
      <c r="R23" s="101"/>
      <c r="S23" s="70">
        <v>48</v>
      </c>
      <c r="T23" s="89">
        <v>49</v>
      </c>
      <c r="U23" s="89"/>
      <c r="V23" s="101">
        <f>MAX(T23:U23)</f>
        <v>49</v>
      </c>
      <c r="W23" s="93"/>
      <c r="X23" s="93"/>
      <c r="Y23" s="93"/>
      <c r="Z23" s="93">
        <f>MIN(W23:Y23)</f>
        <v>0</v>
      </c>
      <c r="AA23" s="106"/>
      <c r="AB23" s="71">
        <v>49</v>
      </c>
      <c r="AC23" s="70"/>
      <c r="AD23" s="70"/>
      <c r="AE23" s="101"/>
      <c r="AF23" s="70"/>
      <c r="AG23" s="101"/>
      <c r="AH23" s="101"/>
      <c r="AI23" s="70">
        <v>49</v>
      </c>
      <c r="AJ23" s="101"/>
      <c r="AK23" s="101"/>
      <c r="AL23" s="70"/>
      <c r="AM23" s="98"/>
      <c r="AN23" s="98"/>
      <c r="AO23" s="98"/>
      <c r="AP23" s="98"/>
      <c r="AQ23" s="98"/>
      <c r="AR23" s="98">
        <f>MIN(AM23:AQ23)</f>
        <v>0</v>
      </c>
      <c r="AS23" s="101"/>
      <c r="AT23" s="70"/>
      <c r="AU23" s="101"/>
      <c r="AV23" s="101"/>
      <c r="AW23" s="70"/>
      <c r="AX23" s="70"/>
      <c r="AY23" s="101">
        <f>SUMPRODUCT(LARGE(BC23:BM23,{1;2;3;4;5}))</f>
        <v>49</v>
      </c>
      <c r="AZ23" s="70">
        <f>SUMPRODUCT(LARGE(BN23:BW23,{1;2;3;4;5}))</f>
        <v>97</v>
      </c>
      <c r="BA23" s="107">
        <f>SUM(I23,O23,AB23,AX23)</f>
        <v>99</v>
      </c>
      <c r="BB23" s="70">
        <f>SUM(AY23:BA23)</f>
        <v>245</v>
      </c>
      <c r="BC23" s="101">
        <f>P23</f>
        <v>0</v>
      </c>
      <c r="BD23" s="101">
        <f>R23</f>
        <v>0</v>
      </c>
      <c r="BE23" s="268">
        <f>V23</f>
        <v>49</v>
      </c>
      <c r="BF23" s="101">
        <f>AE23</f>
        <v>0</v>
      </c>
      <c r="BG23" s="101">
        <f>AG23</f>
        <v>0</v>
      </c>
      <c r="BH23" s="101">
        <f>AH23</f>
        <v>0</v>
      </c>
      <c r="BI23" s="101">
        <f>AJ23</f>
        <v>0</v>
      </c>
      <c r="BJ23" s="101">
        <f>AK23</f>
        <v>0</v>
      </c>
      <c r="BK23" s="101">
        <f>AS23</f>
        <v>0</v>
      </c>
      <c r="BL23" s="101">
        <f>AU23</f>
        <v>0</v>
      </c>
      <c r="BM23" s="101">
        <f>AV23</f>
        <v>0</v>
      </c>
      <c r="BN23" s="70">
        <f>Q23</f>
        <v>0</v>
      </c>
      <c r="BO23" s="268">
        <f>S23</f>
        <v>48</v>
      </c>
      <c r="BP23" s="106">
        <f>AA23</f>
        <v>0</v>
      </c>
      <c r="BQ23" s="70">
        <f>AC23</f>
        <v>0</v>
      </c>
      <c r="BR23" s="70">
        <f>AD23</f>
        <v>0</v>
      </c>
      <c r="BS23" s="70">
        <f>AF23</f>
        <v>0</v>
      </c>
      <c r="BT23" s="70">
        <f>AI23</f>
        <v>49</v>
      </c>
      <c r="BU23" s="70">
        <f>AL23</f>
        <v>0</v>
      </c>
      <c r="BV23" s="70">
        <f>AT23</f>
        <v>0</v>
      </c>
      <c r="BW23" s="236">
        <f>AW23</f>
        <v>0</v>
      </c>
      <c r="BX23" s="226">
        <f>SUM(BC23:BW23,BA23)</f>
        <v>245</v>
      </c>
      <c r="BY23" s="276">
        <v>2</v>
      </c>
      <c r="BZ23" s="70">
        <v>3</v>
      </c>
      <c r="CA23" s="72">
        <f>5-BY23</f>
        <v>3</v>
      </c>
    </row>
    <row r="24" spans="1:79" x14ac:dyDescent="0.25">
      <c r="A24" s="271" t="s">
        <v>195</v>
      </c>
      <c r="B24" s="226">
        <f>BX24</f>
        <v>229</v>
      </c>
      <c r="C24" s="114"/>
      <c r="D24" s="68"/>
      <c r="E24" s="68"/>
      <c r="F24" s="68"/>
      <c r="G24" s="68"/>
      <c r="H24" s="68">
        <f>MIN(C24:G24)</f>
        <v>0</v>
      </c>
      <c r="I24" s="68"/>
      <c r="J24" s="69"/>
      <c r="K24" s="69"/>
      <c r="L24" s="69"/>
      <c r="M24" s="69"/>
      <c r="N24" s="69">
        <f>MIN(J24:M24)</f>
        <v>0</v>
      </c>
      <c r="O24" s="69"/>
      <c r="P24" s="101"/>
      <c r="Q24" s="70">
        <v>40</v>
      </c>
      <c r="R24" s="101"/>
      <c r="S24" s="70"/>
      <c r="T24" s="89"/>
      <c r="U24" s="89"/>
      <c r="V24" s="101">
        <f>MAX(T24:U24)</f>
        <v>0</v>
      </c>
      <c r="W24" s="93"/>
      <c r="X24" s="93">
        <v>58</v>
      </c>
      <c r="Y24" s="93">
        <v>70</v>
      </c>
      <c r="Z24" s="93">
        <f>MIN(W24:Y24)</f>
        <v>58</v>
      </c>
      <c r="AA24" s="106">
        <v>31</v>
      </c>
      <c r="AB24" s="71"/>
      <c r="AC24" s="70"/>
      <c r="AD24" s="70"/>
      <c r="AE24" s="101"/>
      <c r="AF24" s="70">
        <v>41</v>
      </c>
      <c r="AG24" s="101"/>
      <c r="AH24" s="101">
        <v>38</v>
      </c>
      <c r="AI24" s="70">
        <v>38</v>
      </c>
      <c r="AJ24" s="101"/>
      <c r="AK24" s="101"/>
      <c r="AL24" s="70"/>
      <c r="AM24" s="98"/>
      <c r="AN24" s="98"/>
      <c r="AO24" s="98"/>
      <c r="AP24" s="98"/>
      <c r="AQ24" s="98"/>
      <c r="AR24" s="98">
        <f>MIN(AM24:AQ24)</f>
        <v>0</v>
      </c>
      <c r="AS24" s="101"/>
      <c r="AT24" s="70"/>
      <c r="AU24" s="101">
        <v>41</v>
      </c>
      <c r="AV24" s="101"/>
      <c r="AW24" s="70"/>
      <c r="AX24" s="70"/>
      <c r="AY24" s="101">
        <f>SUMPRODUCT(LARGE(BC24:BM24,{1;2;3;4;5}))</f>
        <v>79</v>
      </c>
      <c r="AZ24" s="70">
        <f>SUMPRODUCT(LARGE(BN24:BW24,{1;2;3;4;5}))</f>
        <v>150</v>
      </c>
      <c r="BA24" s="107">
        <f>SUM(I24,O24,AB24,AX24)</f>
        <v>0</v>
      </c>
      <c r="BB24" s="70">
        <f>SUM(AY24:BA24)</f>
        <v>229</v>
      </c>
      <c r="BC24" s="101">
        <f>P24</f>
        <v>0</v>
      </c>
      <c r="BD24" s="101">
        <f>R24</f>
        <v>0</v>
      </c>
      <c r="BE24" s="101">
        <f>V24</f>
        <v>0</v>
      </c>
      <c r="BF24" s="101">
        <f>AE24</f>
        <v>0</v>
      </c>
      <c r="BG24" s="101">
        <f>AG24</f>
        <v>0</v>
      </c>
      <c r="BH24" s="101">
        <f>AH24</f>
        <v>38</v>
      </c>
      <c r="BI24" s="101">
        <f>AJ24</f>
        <v>0</v>
      </c>
      <c r="BJ24" s="101">
        <f>AK24</f>
        <v>0</v>
      </c>
      <c r="BK24" s="101">
        <f>AS24</f>
        <v>0</v>
      </c>
      <c r="BL24" s="101">
        <f>AU24</f>
        <v>41</v>
      </c>
      <c r="BM24" s="101">
        <f>AV24</f>
        <v>0</v>
      </c>
      <c r="BN24" s="70">
        <f>Q24</f>
        <v>40</v>
      </c>
      <c r="BO24" s="70">
        <f>S24</f>
        <v>0</v>
      </c>
      <c r="BP24" s="106">
        <f>AA24</f>
        <v>31</v>
      </c>
      <c r="BQ24" s="70">
        <f>AC24</f>
        <v>0</v>
      </c>
      <c r="BR24" s="70">
        <f>AD24</f>
        <v>0</v>
      </c>
      <c r="BS24" s="268">
        <f>AF24</f>
        <v>41</v>
      </c>
      <c r="BT24" s="70">
        <f>AI24</f>
        <v>38</v>
      </c>
      <c r="BU24" s="70">
        <f>AL24</f>
        <v>0</v>
      </c>
      <c r="BV24" s="70">
        <f>AT24</f>
        <v>0</v>
      </c>
      <c r="BW24" s="236">
        <f>AW24</f>
        <v>0</v>
      </c>
      <c r="BX24" s="226">
        <f>SUM(BC24:BW24,BA24)</f>
        <v>229</v>
      </c>
      <c r="BY24" s="276">
        <v>1</v>
      </c>
      <c r="BZ24" s="70">
        <v>6</v>
      </c>
      <c r="CA24" s="72">
        <f>5-BY24</f>
        <v>4</v>
      </c>
    </row>
    <row r="25" spans="1:79" x14ac:dyDescent="0.25">
      <c r="A25" s="271" t="s">
        <v>185</v>
      </c>
      <c r="B25" s="226">
        <f>BX25</f>
        <v>222</v>
      </c>
      <c r="C25" s="114"/>
      <c r="D25" s="68"/>
      <c r="E25" s="68"/>
      <c r="F25" s="68"/>
      <c r="G25" s="68"/>
      <c r="H25" s="68">
        <f>MIN(C25:G25)</f>
        <v>0</v>
      </c>
      <c r="I25" s="68"/>
      <c r="J25" s="69"/>
      <c r="K25" s="69">
        <v>156</v>
      </c>
      <c r="L25" s="69">
        <v>185</v>
      </c>
      <c r="M25" s="69">
        <v>148</v>
      </c>
      <c r="N25" s="69">
        <f>MIN(J25:M25)</f>
        <v>148</v>
      </c>
      <c r="O25" s="69">
        <v>30</v>
      </c>
      <c r="P25" s="101">
        <v>47</v>
      </c>
      <c r="Q25" s="70"/>
      <c r="R25" s="101">
        <v>39</v>
      </c>
      <c r="S25" s="70"/>
      <c r="T25" s="89"/>
      <c r="U25" s="89">
        <v>41</v>
      </c>
      <c r="V25" s="101">
        <f>MAX(T25:U25)</f>
        <v>41</v>
      </c>
      <c r="W25" s="93"/>
      <c r="X25" s="93"/>
      <c r="Y25" s="93"/>
      <c r="Z25" s="93">
        <f>MIN(W25:Y25)</f>
        <v>0</v>
      </c>
      <c r="AA25" s="106"/>
      <c r="AB25" s="71"/>
      <c r="AC25" s="70"/>
      <c r="AD25" s="70"/>
      <c r="AE25" s="101"/>
      <c r="AF25" s="70"/>
      <c r="AG25" s="101"/>
      <c r="AH25" s="101"/>
      <c r="AI25" s="70">
        <v>37</v>
      </c>
      <c r="AJ25" s="101"/>
      <c r="AK25" s="101"/>
      <c r="AL25" s="70"/>
      <c r="AM25" s="98"/>
      <c r="AN25" s="98">
        <v>24</v>
      </c>
      <c r="AO25" s="98">
        <v>24</v>
      </c>
      <c r="AP25" s="98"/>
      <c r="AQ25" s="98"/>
      <c r="AR25" s="98">
        <f>MIN(AM25:AQ25)</f>
        <v>24</v>
      </c>
      <c r="AS25" s="101">
        <v>28</v>
      </c>
      <c r="AT25" s="70"/>
      <c r="AU25" s="101"/>
      <c r="AV25" s="101"/>
      <c r="AW25" s="70"/>
      <c r="AX25" s="70"/>
      <c r="AY25" s="101">
        <f>SUMPRODUCT(LARGE(BC25:BM25,{1;2;3;4;5}))</f>
        <v>155</v>
      </c>
      <c r="AZ25" s="70">
        <f>SUMPRODUCT(LARGE(BN25:BW25,{1;2;3;4;5}))</f>
        <v>37</v>
      </c>
      <c r="BA25" s="107">
        <f>SUM(I25,O25,AB25,AX25)</f>
        <v>30</v>
      </c>
      <c r="BB25" s="70">
        <f>SUM(AY25:BA25)</f>
        <v>222</v>
      </c>
      <c r="BC25" s="101">
        <f>P25</f>
        <v>47</v>
      </c>
      <c r="BD25" s="268">
        <f>R25</f>
        <v>39</v>
      </c>
      <c r="BE25" s="291">
        <f>V25</f>
        <v>41</v>
      </c>
      <c r="BF25" s="101">
        <f>AE25</f>
        <v>0</v>
      </c>
      <c r="BG25" s="101">
        <f>AG25</f>
        <v>0</v>
      </c>
      <c r="BH25" s="101">
        <f>AH25</f>
        <v>0</v>
      </c>
      <c r="BI25" s="101">
        <f>AJ25</f>
        <v>0</v>
      </c>
      <c r="BJ25" s="101">
        <f>AK25</f>
        <v>0</v>
      </c>
      <c r="BK25" s="101">
        <f>AS25</f>
        <v>28</v>
      </c>
      <c r="BL25" s="101">
        <f>AU25</f>
        <v>0</v>
      </c>
      <c r="BM25" s="101">
        <f>AV25</f>
        <v>0</v>
      </c>
      <c r="BN25" s="70">
        <f>Q25</f>
        <v>0</v>
      </c>
      <c r="BO25" s="70">
        <f>S25</f>
        <v>0</v>
      </c>
      <c r="BP25" s="106">
        <f>AA25</f>
        <v>0</v>
      </c>
      <c r="BQ25" s="70">
        <f>AC25</f>
        <v>0</v>
      </c>
      <c r="BR25" s="70">
        <f>AD25</f>
        <v>0</v>
      </c>
      <c r="BS25" s="70">
        <f>AF25</f>
        <v>0</v>
      </c>
      <c r="BT25" s="70">
        <f>AI25</f>
        <v>37</v>
      </c>
      <c r="BU25" s="70">
        <f>AL25</f>
        <v>0</v>
      </c>
      <c r="BV25" s="70">
        <f>AT25</f>
        <v>0</v>
      </c>
      <c r="BW25" s="236">
        <f>AW25</f>
        <v>0</v>
      </c>
      <c r="BX25" s="226">
        <f>SUM(BC25:BW25,BA25)</f>
        <v>222</v>
      </c>
      <c r="BY25" s="276">
        <v>2</v>
      </c>
      <c r="BZ25" s="70">
        <v>5</v>
      </c>
      <c r="CA25" s="72">
        <f>5-BY25</f>
        <v>3</v>
      </c>
    </row>
    <row r="26" spans="1:79" x14ac:dyDescent="0.25">
      <c r="A26" s="271" t="s">
        <v>306</v>
      </c>
      <c r="B26" s="226">
        <f>BX26</f>
        <v>220</v>
      </c>
      <c r="C26" s="114"/>
      <c r="D26" s="68"/>
      <c r="E26" s="68"/>
      <c r="F26" s="68"/>
      <c r="G26" s="68"/>
      <c r="H26" s="68">
        <f>MIN(C26:G26)</f>
        <v>0</v>
      </c>
      <c r="I26" s="68"/>
      <c r="J26" s="69"/>
      <c r="K26" s="69"/>
      <c r="L26" s="69">
        <v>140</v>
      </c>
      <c r="M26" s="69">
        <v>93</v>
      </c>
      <c r="N26" s="69">
        <f>MIN(J26:M26)</f>
        <v>93</v>
      </c>
      <c r="O26" s="69">
        <v>40</v>
      </c>
      <c r="P26" s="101"/>
      <c r="Q26" s="70"/>
      <c r="R26" s="101"/>
      <c r="S26" s="70"/>
      <c r="T26" s="89"/>
      <c r="U26" s="89"/>
      <c r="V26" s="101">
        <f>MAX(T26:U26)</f>
        <v>0</v>
      </c>
      <c r="W26" s="93"/>
      <c r="X26" s="93"/>
      <c r="Y26" s="93"/>
      <c r="Z26" s="93">
        <f>MIN(W26:Y26)</f>
        <v>0</v>
      </c>
      <c r="AA26" s="106"/>
      <c r="AB26" s="71">
        <v>45</v>
      </c>
      <c r="AC26" s="70"/>
      <c r="AD26" s="70"/>
      <c r="AE26" s="101"/>
      <c r="AF26" s="70"/>
      <c r="AG26" s="101"/>
      <c r="AH26" s="101"/>
      <c r="AI26" s="70">
        <v>40</v>
      </c>
      <c r="AJ26" s="101"/>
      <c r="AK26" s="101"/>
      <c r="AL26" s="70"/>
      <c r="AM26" s="98"/>
      <c r="AN26" s="98">
        <v>3</v>
      </c>
      <c r="AO26" s="98">
        <v>5</v>
      </c>
      <c r="AP26" s="98"/>
      <c r="AQ26" s="98">
        <v>9</v>
      </c>
      <c r="AR26" s="98">
        <f>MIN(AM26:AQ26)</f>
        <v>3</v>
      </c>
      <c r="AS26" s="101">
        <v>48</v>
      </c>
      <c r="AT26" s="70"/>
      <c r="AU26" s="101">
        <v>47</v>
      </c>
      <c r="AV26" s="101"/>
      <c r="AW26" s="70"/>
      <c r="AX26" s="70"/>
      <c r="AY26" s="101">
        <f>SUMPRODUCT(LARGE(BC26:BM26,{1;2;3;4;5}))</f>
        <v>95</v>
      </c>
      <c r="AZ26" s="70">
        <f>SUMPRODUCT(LARGE(BN26:BW26,{1;2;3;4;5}))</f>
        <v>40</v>
      </c>
      <c r="BA26" s="107">
        <f>SUM(I26,O26,AB26,AX26)</f>
        <v>85</v>
      </c>
      <c r="BB26" s="70">
        <f>SUM(AY26:BA26)</f>
        <v>220</v>
      </c>
      <c r="BC26" s="101">
        <f>P26</f>
        <v>0</v>
      </c>
      <c r="BD26" s="101">
        <f>R26</f>
        <v>0</v>
      </c>
      <c r="BE26" s="101">
        <f>V26</f>
        <v>0</v>
      </c>
      <c r="BF26" s="101">
        <f>AE26</f>
        <v>0</v>
      </c>
      <c r="BG26" s="101">
        <f>AG26</f>
        <v>0</v>
      </c>
      <c r="BH26" s="101">
        <f>AH26</f>
        <v>0</v>
      </c>
      <c r="BI26" s="101">
        <f>AJ26</f>
        <v>0</v>
      </c>
      <c r="BJ26" s="101">
        <f>AK26</f>
        <v>0</v>
      </c>
      <c r="BK26" s="101">
        <f>AS26</f>
        <v>48</v>
      </c>
      <c r="BL26" s="101">
        <f>AU26</f>
        <v>47</v>
      </c>
      <c r="BM26" s="101">
        <f>AV26</f>
        <v>0</v>
      </c>
      <c r="BN26" s="70">
        <f>Q26</f>
        <v>0</v>
      </c>
      <c r="BO26" s="70">
        <f>S26</f>
        <v>0</v>
      </c>
      <c r="BP26" s="106">
        <f>AA26</f>
        <v>0</v>
      </c>
      <c r="BQ26" s="70">
        <f>AC26</f>
        <v>0</v>
      </c>
      <c r="BR26" s="70">
        <f>AD26</f>
        <v>0</v>
      </c>
      <c r="BS26" s="70">
        <f>AF26</f>
        <v>0</v>
      </c>
      <c r="BT26" s="70">
        <f>AI26</f>
        <v>40</v>
      </c>
      <c r="BU26" s="70">
        <f>AL26</f>
        <v>0</v>
      </c>
      <c r="BV26" s="70">
        <f>AT26</f>
        <v>0</v>
      </c>
      <c r="BW26" s="236">
        <f>AW26</f>
        <v>0</v>
      </c>
      <c r="BX26" s="226">
        <f>SUM(BC26:BW26,BA26)</f>
        <v>220</v>
      </c>
      <c r="BY26" s="276"/>
      <c r="BZ26" s="70">
        <v>3</v>
      </c>
      <c r="CA26" s="72">
        <f>5-BY26</f>
        <v>5</v>
      </c>
    </row>
    <row r="27" spans="1:79" x14ac:dyDescent="0.25">
      <c r="A27" s="271" t="s">
        <v>241</v>
      </c>
      <c r="B27" s="226">
        <f>BX27</f>
        <v>211</v>
      </c>
      <c r="C27" s="114"/>
      <c r="D27" s="68"/>
      <c r="E27" s="68">
        <v>192</v>
      </c>
      <c r="F27" s="68"/>
      <c r="G27" s="68"/>
      <c r="H27" s="68">
        <f>MIN(C27:G27)</f>
        <v>192</v>
      </c>
      <c r="I27" s="68">
        <v>15</v>
      </c>
      <c r="J27" s="69"/>
      <c r="K27" s="69"/>
      <c r="L27" s="69">
        <v>135</v>
      </c>
      <c r="M27" s="69">
        <v>143</v>
      </c>
      <c r="N27" s="69">
        <f>MIN(J27:M27)</f>
        <v>135</v>
      </c>
      <c r="O27" s="69">
        <v>33</v>
      </c>
      <c r="P27" s="101"/>
      <c r="Q27" s="70"/>
      <c r="R27" s="101"/>
      <c r="S27" s="70"/>
      <c r="T27" s="89"/>
      <c r="U27" s="89">
        <v>44</v>
      </c>
      <c r="V27" s="101">
        <f>MAX(T27:U27)</f>
        <v>44</v>
      </c>
      <c r="W27" s="93">
        <v>37</v>
      </c>
      <c r="X27" s="93"/>
      <c r="Y27" s="93">
        <v>30</v>
      </c>
      <c r="Z27" s="93">
        <f>MIN(W27:Y27)</f>
        <v>30</v>
      </c>
      <c r="AA27" s="106">
        <v>38</v>
      </c>
      <c r="AB27" s="71">
        <v>44</v>
      </c>
      <c r="AC27" s="70"/>
      <c r="AD27" s="70"/>
      <c r="AE27" s="101"/>
      <c r="AF27" s="70"/>
      <c r="AG27" s="101"/>
      <c r="AH27" s="101"/>
      <c r="AI27" s="70"/>
      <c r="AJ27" s="101"/>
      <c r="AK27" s="101"/>
      <c r="AL27" s="70"/>
      <c r="AM27" s="98">
        <v>10</v>
      </c>
      <c r="AN27" s="98"/>
      <c r="AO27" s="98"/>
      <c r="AP27" s="98"/>
      <c r="AQ27" s="98">
        <v>15</v>
      </c>
      <c r="AR27" s="98">
        <f>MIN(AM27:AQ27)</f>
        <v>10</v>
      </c>
      <c r="AS27" s="101">
        <v>37</v>
      </c>
      <c r="AT27" s="70"/>
      <c r="AU27" s="101"/>
      <c r="AV27" s="101"/>
      <c r="AW27" s="70"/>
      <c r="AX27" s="70"/>
      <c r="AY27" s="101">
        <f>SUMPRODUCT(LARGE(BC27:BM27,{1;2;3;4;5}))</f>
        <v>81</v>
      </c>
      <c r="AZ27" s="70">
        <f>SUMPRODUCT(LARGE(BN27:BW27,{1;2;3;4;5}))</f>
        <v>38</v>
      </c>
      <c r="BA27" s="107">
        <f>SUM(I27,O27,AB27,AX27)</f>
        <v>92</v>
      </c>
      <c r="BB27" s="70">
        <f>SUM(AY27:BA27)</f>
        <v>211</v>
      </c>
      <c r="BC27" s="101">
        <f>P27</f>
        <v>0</v>
      </c>
      <c r="BD27" s="101">
        <f>R27</f>
        <v>0</v>
      </c>
      <c r="BE27" s="101">
        <f>V27</f>
        <v>44</v>
      </c>
      <c r="BF27" s="101">
        <f>AE27</f>
        <v>0</v>
      </c>
      <c r="BG27" s="101">
        <f>AG27</f>
        <v>0</v>
      </c>
      <c r="BH27" s="101">
        <f>AH27</f>
        <v>0</v>
      </c>
      <c r="BI27" s="101">
        <f>AJ27</f>
        <v>0</v>
      </c>
      <c r="BJ27" s="101">
        <f>AK27</f>
        <v>0</v>
      </c>
      <c r="BK27" s="101">
        <f>AS27</f>
        <v>37</v>
      </c>
      <c r="BL27" s="101">
        <f>AU27</f>
        <v>0</v>
      </c>
      <c r="BM27" s="101">
        <f>AV27</f>
        <v>0</v>
      </c>
      <c r="BN27" s="70">
        <f>Q27</f>
        <v>0</v>
      </c>
      <c r="BO27" s="70">
        <f>S27</f>
        <v>0</v>
      </c>
      <c r="BP27" s="106">
        <f>AA27</f>
        <v>38</v>
      </c>
      <c r="BQ27" s="70">
        <f>AC27</f>
        <v>0</v>
      </c>
      <c r="BR27" s="70">
        <f>AD27</f>
        <v>0</v>
      </c>
      <c r="BS27" s="70">
        <f>AF27</f>
        <v>0</v>
      </c>
      <c r="BT27" s="70">
        <f>AI27</f>
        <v>0</v>
      </c>
      <c r="BU27" s="70">
        <f>AL27</f>
        <v>0</v>
      </c>
      <c r="BV27" s="70">
        <f>AT27</f>
        <v>0</v>
      </c>
      <c r="BW27" s="236">
        <f>AW27</f>
        <v>0</v>
      </c>
      <c r="BX27" s="226">
        <f>SUM(BC27:BW27,BA27)</f>
        <v>211</v>
      </c>
      <c r="BY27" s="276"/>
      <c r="BZ27" s="70">
        <v>2</v>
      </c>
      <c r="CA27" s="72">
        <f>5-BY27</f>
        <v>5</v>
      </c>
    </row>
    <row r="28" spans="1:79" x14ac:dyDescent="0.25">
      <c r="A28" s="271" t="s">
        <v>307</v>
      </c>
      <c r="B28" s="226">
        <f>BX28</f>
        <v>203</v>
      </c>
      <c r="C28" s="114"/>
      <c r="D28" s="68"/>
      <c r="E28" s="68"/>
      <c r="F28" s="68">
        <v>349</v>
      </c>
      <c r="G28" s="68"/>
      <c r="H28" s="68">
        <f>MIN(C28:G28)</f>
        <v>349</v>
      </c>
      <c r="I28" s="68">
        <v>10</v>
      </c>
      <c r="J28" s="69"/>
      <c r="K28" s="69"/>
      <c r="L28" s="69"/>
      <c r="M28" s="69"/>
      <c r="N28" s="69">
        <f>MIN(J28:M28)</f>
        <v>0</v>
      </c>
      <c r="O28" s="69"/>
      <c r="P28" s="101"/>
      <c r="Q28" s="70"/>
      <c r="R28" s="101"/>
      <c r="S28" s="70"/>
      <c r="T28" s="89"/>
      <c r="U28" s="89">
        <v>36</v>
      </c>
      <c r="V28" s="101">
        <f>MAX(T28:U28)</f>
        <v>36</v>
      </c>
      <c r="W28" s="93"/>
      <c r="X28" s="93"/>
      <c r="Y28" s="93"/>
      <c r="Z28" s="93">
        <f>MIN(W28:Y28)</f>
        <v>0</v>
      </c>
      <c r="AA28" s="106"/>
      <c r="AB28" s="71">
        <v>21</v>
      </c>
      <c r="AC28" s="70"/>
      <c r="AD28" s="70"/>
      <c r="AE28" s="101"/>
      <c r="AF28" s="70"/>
      <c r="AG28" s="101"/>
      <c r="AH28" s="101"/>
      <c r="AI28" s="70">
        <v>33</v>
      </c>
      <c r="AJ28" s="101"/>
      <c r="AK28" s="101"/>
      <c r="AL28" s="70"/>
      <c r="AM28" s="98"/>
      <c r="AN28" s="98">
        <v>36</v>
      </c>
      <c r="AO28" s="98"/>
      <c r="AP28" s="98"/>
      <c r="AQ28" s="98"/>
      <c r="AR28" s="98">
        <f>MIN(AM28:AQ28)</f>
        <v>36</v>
      </c>
      <c r="AS28" s="101">
        <v>21</v>
      </c>
      <c r="AT28" s="70"/>
      <c r="AU28" s="101">
        <v>36</v>
      </c>
      <c r="AV28" s="101">
        <v>46</v>
      </c>
      <c r="AW28" s="70"/>
      <c r="AX28" s="70"/>
      <c r="AY28" s="101">
        <f>SUMPRODUCT(LARGE(BC28:BM28,{1;2;3;4;5}))</f>
        <v>139</v>
      </c>
      <c r="AZ28" s="70">
        <f>SUMPRODUCT(LARGE(BN28:BW28,{1;2;3;4;5}))</f>
        <v>33</v>
      </c>
      <c r="BA28" s="107">
        <f>SUM(I28,O28,AB28,AX28)</f>
        <v>31</v>
      </c>
      <c r="BB28" s="70">
        <f>SUM(AY28:BA28)</f>
        <v>203</v>
      </c>
      <c r="BC28" s="101">
        <f>P28</f>
        <v>0</v>
      </c>
      <c r="BD28" s="101">
        <f>R28</f>
        <v>0</v>
      </c>
      <c r="BE28" s="291">
        <f>V28</f>
        <v>36</v>
      </c>
      <c r="BF28" s="101">
        <f>AE28</f>
        <v>0</v>
      </c>
      <c r="BG28" s="101">
        <f>AG28</f>
        <v>0</v>
      </c>
      <c r="BH28" s="101">
        <f>AH28</f>
        <v>0</v>
      </c>
      <c r="BI28" s="101">
        <f>AJ28</f>
        <v>0</v>
      </c>
      <c r="BJ28" s="101">
        <f>AK28</f>
        <v>0</v>
      </c>
      <c r="BK28" s="101">
        <f>AS28</f>
        <v>21</v>
      </c>
      <c r="BL28" s="101">
        <f>AU28</f>
        <v>36</v>
      </c>
      <c r="BM28" s="268">
        <f>AV28</f>
        <v>46</v>
      </c>
      <c r="BN28" s="70">
        <f>Q28</f>
        <v>0</v>
      </c>
      <c r="BO28" s="70">
        <f>S28</f>
        <v>0</v>
      </c>
      <c r="BP28" s="106">
        <f>AA28</f>
        <v>0</v>
      </c>
      <c r="BQ28" s="70">
        <f>AC28</f>
        <v>0</v>
      </c>
      <c r="BR28" s="70">
        <f>AD28</f>
        <v>0</v>
      </c>
      <c r="BS28" s="70">
        <f>AF28</f>
        <v>0</v>
      </c>
      <c r="BT28" s="70">
        <f>AI28</f>
        <v>33</v>
      </c>
      <c r="BU28" s="70">
        <f>AL28</f>
        <v>0</v>
      </c>
      <c r="BV28" s="70">
        <f>AT28</f>
        <v>0</v>
      </c>
      <c r="BW28" s="236">
        <f>AW28</f>
        <v>0</v>
      </c>
      <c r="BX28" s="226">
        <f>SUM(BC28:BW28,BA28)</f>
        <v>203</v>
      </c>
      <c r="BY28" s="276">
        <v>2</v>
      </c>
      <c r="BZ28" s="70">
        <v>5</v>
      </c>
      <c r="CA28" s="72">
        <f>5-BY28</f>
        <v>3</v>
      </c>
    </row>
    <row r="29" spans="1:79" x14ac:dyDescent="0.25">
      <c r="A29" s="271" t="s">
        <v>210</v>
      </c>
      <c r="B29" s="226">
        <f>BX29</f>
        <v>197</v>
      </c>
      <c r="C29" s="114"/>
      <c r="D29" s="68"/>
      <c r="E29" s="68"/>
      <c r="F29" s="68">
        <v>208</v>
      </c>
      <c r="G29" s="68"/>
      <c r="H29" s="68">
        <f>MIN(C29:G29)</f>
        <v>208</v>
      </c>
      <c r="I29" s="68">
        <v>14</v>
      </c>
      <c r="J29" s="69"/>
      <c r="K29" s="69"/>
      <c r="L29" s="69">
        <v>129</v>
      </c>
      <c r="M29" s="69"/>
      <c r="N29" s="69">
        <f>MIN(J29:M29)</f>
        <v>129</v>
      </c>
      <c r="O29" s="69">
        <v>35</v>
      </c>
      <c r="P29" s="101"/>
      <c r="Q29" s="70"/>
      <c r="R29" s="101">
        <v>47</v>
      </c>
      <c r="S29" s="70"/>
      <c r="T29" s="89"/>
      <c r="U29" s="89"/>
      <c r="V29" s="101">
        <f>MAX(T29:U29)</f>
        <v>0</v>
      </c>
      <c r="W29" s="93"/>
      <c r="X29" s="93"/>
      <c r="Y29" s="93"/>
      <c r="Z29" s="93">
        <f>MIN(W29:Y29)</f>
        <v>0</v>
      </c>
      <c r="AA29" s="106"/>
      <c r="AB29" s="71"/>
      <c r="AC29" s="70"/>
      <c r="AD29" s="70"/>
      <c r="AE29" s="101"/>
      <c r="AF29" s="70"/>
      <c r="AG29" s="101"/>
      <c r="AH29" s="101"/>
      <c r="AI29" s="70"/>
      <c r="AJ29" s="101"/>
      <c r="AK29" s="101"/>
      <c r="AL29" s="70"/>
      <c r="AM29" s="98">
        <v>6</v>
      </c>
      <c r="AN29" s="98"/>
      <c r="AO29" s="98"/>
      <c r="AP29" s="98"/>
      <c r="AQ29" s="98">
        <v>27</v>
      </c>
      <c r="AR29" s="98">
        <f>MIN(AM29:AQ29)</f>
        <v>6</v>
      </c>
      <c r="AS29" s="101">
        <v>38</v>
      </c>
      <c r="AT29" s="70"/>
      <c r="AU29" s="101">
        <v>48</v>
      </c>
      <c r="AV29" s="101"/>
      <c r="AW29" s="70"/>
      <c r="AX29" s="70">
        <v>15</v>
      </c>
      <c r="AY29" s="101">
        <f>SUMPRODUCT(LARGE(BC29:BM29,{1;2;3;4;5}))</f>
        <v>133</v>
      </c>
      <c r="AZ29" s="70">
        <f>SUMPRODUCT(LARGE(BN29:BW29,{1;2;3;4;5}))</f>
        <v>0</v>
      </c>
      <c r="BA29" s="107">
        <f>SUM(I29,O29,AB29,AX29)</f>
        <v>64</v>
      </c>
      <c r="BB29" s="70">
        <f>SUM(AY29:BA29)</f>
        <v>197</v>
      </c>
      <c r="BC29" s="101">
        <f>P29</f>
        <v>0</v>
      </c>
      <c r="BD29" s="268">
        <f>R29</f>
        <v>47</v>
      </c>
      <c r="BE29" s="101">
        <f>V29</f>
        <v>0</v>
      </c>
      <c r="BF29" s="101">
        <f>AE29</f>
        <v>0</v>
      </c>
      <c r="BG29" s="101">
        <f>AG29</f>
        <v>0</v>
      </c>
      <c r="BH29" s="101">
        <f>AH29</f>
        <v>0</v>
      </c>
      <c r="BI29" s="101">
        <f>AJ29</f>
        <v>0</v>
      </c>
      <c r="BJ29" s="101">
        <f>AK29</f>
        <v>0</v>
      </c>
      <c r="BK29" s="101">
        <f>AS29</f>
        <v>38</v>
      </c>
      <c r="BL29" s="101">
        <f>AU29</f>
        <v>48</v>
      </c>
      <c r="BM29" s="101">
        <f>AV29</f>
        <v>0</v>
      </c>
      <c r="BN29" s="70">
        <f>Q29</f>
        <v>0</v>
      </c>
      <c r="BO29" s="70">
        <f>S29</f>
        <v>0</v>
      </c>
      <c r="BP29" s="106">
        <f>AA29</f>
        <v>0</v>
      </c>
      <c r="BQ29" s="70">
        <f>AC29</f>
        <v>0</v>
      </c>
      <c r="BR29" s="70">
        <f>AD29</f>
        <v>0</v>
      </c>
      <c r="BS29" s="70">
        <f>AF29</f>
        <v>0</v>
      </c>
      <c r="BT29" s="70">
        <f>AI29</f>
        <v>0</v>
      </c>
      <c r="BU29" s="70">
        <f>AL29</f>
        <v>0</v>
      </c>
      <c r="BV29" s="70">
        <f>AT29</f>
        <v>0</v>
      </c>
      <c r="BW29" s="236">
        <f>AW29</f>
        <v>0</v>
      </c>
      <c r="BX29" s="226">
        <f>SUM(BC29:BW29,BA29)</f>
        <v>197</v>
      </c>
      <c r="BY29" s="276">
        <v>1</v>
      </c>
      <c r="BZ29" s="70">
        <v>3</v>
      </c>
      <c r="CA29" s="72">
        <f>5-BY29</f>
        <v>4</v>
      </c>
    </row>
    <row r="30" spans="1:79" x14ac:dyDescent="0.25">
      <c r="A30" s="271" t="s">
        <v>293</v>
      </c>
      <c r="B30" s="226">
        <f>BX30</f>
        <v>190</v>
      </c>
      <c r="C30" s="114"/>
      <c r="D30" s="68"/>
      <c r="E30" s="68"/>
      <c r="F30" s="68"/>
      <c r="G30" s="68"/>
      <c r="H30" s="68">
        <f>MIN(C30:G30)</f>
        <v>0</v>
      </c>
      <c r="I30" s="68"/>
      <c r="J30" s="69"/>
      <c r="K30" s="69"/>
      <c r="L30" s="69"/>
      <c r="M30" s="69"/>
      <c r="N30" s="69">
        <f>MIN(J30:M30)</f>
        <v>0</v>
      </c>
      <c r="O30" s="69"/>
      <c r="P30" s="101"/>
      <c r="Q30" s="70"/>
      <c r="R30" s="101"/>
      <c r="S30" s="70"/>
      <c r="T30" s="89"/>
      <c r="U30" s="89">
        <v>35</v>
      </c>
      <c r="V30" s="101">
        <f>MAX(T30:U30)</f>
        <v>35</v>
      </c>
      <c r="W30" s="93"/>
      <c r="X30" s="93"/>
      <c r="Y30" s="93"/>
      <c r="Z30" s="93">
        <f>MIN(W30:Y30)</f>
        <v>0</v>
      </c>
      <c r="AA30" s="106"/>
      <c r="AB30" s="71"/>
      <c r="AC30" s="70"/>
      <c r="AD30" s="70"/>
      <c r="AE30" s="101">
        <v>40</v>
      </c>
      <c r="AF30" s="70"/>
      <c r="AG30" s="101">
        <v>34</v>
      </c>
      <c r="AH30" s="101">
        <v>34</v>
      </c>
      <c r="AI30" s="70"/>
      <c r="AJ30" s="101"/>
      <c r="AK30" s="101"/>
      <c r="AL30" s="70"/>
      <c r="AM30" s="98"/>
      <c r="AN30" s="98"/>
      <c r="AO30" s="98"/>
      <c r="AP30" s="98"/>
      <c r="AQ30" s="98">
        <v>92</v>
      </c>
      <c r="AR30" s="98">
        <f>MIN(AM30:AQ30)</f>
        <v>92</v>
      </c>
      <c r="AS30" s="101">
        <v>12</v>
      </c>
      <c r="AT30" s="70"/>
      <c r="AU30" s="101">
        <v>35</v>
      </c>
      <c r="AV30" s="101"/>
      <c r="AW30" s="70"/>
      <c r="AX30" s="70"/>
      <c r="AY30" s="101">
        <f>SUMPRODUCT(LARGE(BC30:BM30,{1;2;3;4;5}))</f>
        <v>178</v>
      </c>
      <c r="AZ30" s="70">
        <f>SUMPRODUCT(LARGE(BN30:BW30,{1;2;3;4;5}))</f>
        <v>0</v>
      </c>
      <c r="BA30" s="107">
        <f>SUM(I30,O30,AB30,AX30)</f>
        <v>0</v>
      </c>
      <c r="BB30" s="70">
        <f>SUM(AY30:BA30)</f>
        <v>178</v>
      </c>
      <c r="BC30" s="101">
        <f>P30</f>
        <v>0</v>
      </c>
      <c r="BD30" s="101">
        <f>R30</f>
        <v>0</v>
      </c>
      <c r="BE30" s="291">
        <f>V30</f>
        <v>35</v>
      </c>
      <c r="BF30" s="268">
        <f>AE30</f>
        <v>40</v>
      </c>
      <c r="BG30" s="101">
        <f>AG30</f>
        <v>34</v>
      </c>
      <c r="BH30" s="101">
        <f>AH30</f>
        <v>34</v>
      </c>
      <c r="BI30" s="101">
        <f>AJ30</f>
        <v>0</v>
      </c>
      <c r="BJ30" s="101">
        <f>AK30</f>
        <v>0</v>
      </c>
      <c r="BK30" s="101">
        <f>AS30</f>
        <v>12</v>
      </c>
      <c r="BL30" s="101">
        <f>AU30</f>
        <v>35</v>
      </c>
      <c r="BM30" s="101">
        <f>AV30</f>
        <v>0</v>
      </c>
      <c r="BN30" s="70">
        <f>Q30</f>
        <v>0</v>
      </c>
      <c r="BO30" s="70">
        <f>S30</f>
        <v>0</v>
      </c>
      <c r="BP30" s="106">
        <f>AA30</f>
        <v>0</v>
      </c>
      <c r="BQ30" s="70">
        <f>AC30</f>
        <v>0</v>
      </c>
      <c r="BR30" s="70">
        <f>AD30</f>
        <v>0</v>
      </c>
      <c r="BS30" s="70">
        <f>AF30</f>
        <v>0</v>
      </c>
      <c r="BT30" s="70">
        <f>AI30</f>
        <v>0</v>
      </c>
      <c r="BU30" s="70">
        <f>AL30</f>
        <v>0</v>
      </c>
      <c r="BV30" s="70">
        <f>AT30</f>
        <v>0</v>
      </c>
      <c r="BW30" s="236">
        <f>AW30</f>
        <v>0</v>
      </c>
      <c r="BX30" s="226">
        <f>SUM(BC30:BW30,BA30)</f>
        <v>190</v>
      </c>
      <c r="BY30" s="276">
        <v>2</v>
      </c>
      <c r="BZ30" s="70">
        <v>6</v>
      </c>
      <c r="CA30" s="72">
        <f>5-BY30</f>
        <v>3</v>
      </c>
    </row>
    <row r="31" spans="1:79" x14ac:dyDescent="0.25">
      <c r="A31" s="271" t="s">
        <v>211</v>
      </c>
      <c r="B31" s="226">
        <f>BX31</f>
        <v>164</v>
      </c>
      <c r="C31" s="114"/>
      <c r="D31" s="68"/>
      <c r="E31" s="68"/>
      <c r="F31" s="68"/>
      <c r="G31" s="68"/>
      <c r="H31" s="68">
        <f>MIN(C31:G31)</f>
        <v>0</v>
      </c>
      <c r="I31" s="68"/>
      <c r="J31" s="69"/>
      <c r="K31" s="69"/>
      <c r="L31" s="69"/>
      <c r="M31" s="69"/>
      <c r="N31" s="69">
        <f>MIN(J31:M31)</f>
        <v>0</v>
      </c>
      <c r="O31" s="69"/>
      <c r="P31" s="101"/>
      <c r="Q31" s="70"/>
      <c r="R31" s="101">
        <v>34</v>
      </c>
      <c r="S31" s="70"/>
      <c r="T31" s="89">
        <v>35</v>
      </c>
      <c r="U31" s="89"/>
      <c r="V31" s="101">
        <f>MAX(T31:U31)</f>
        <v>35</v>
      </c>
      <c r="W31" s="93"/>
      <c r="X31" s="93"/>
      <c r="Y31" s="93"/>
      <c r="Z31" s="93">
        <f>MIN(W31:Y31)</f>
        <v>0</v>
      </c>
      <c r="AA31" s="106"/>
      <c r="AB31" s="71">
        <v>24</v>
      </c>
      <c r="AC31" s="70"/>
      <c r="AD31" s="70"/>
      <c r="AE31" s="101"/>
      <c r="AF31" s="70">
        <v>40</v>
      </c>
      <c r="AG31" s="101"/>
      <c r="AH31" s="101"/>
      <c r="AI31" s="70"/>
      <c r="AJ31" s="101"/>
      <c r="AK31" s="101"/>
      <c r="AL31" s="70"/>
      <c r="AM31" s="98">
        <v>30</v>
      </c>
      <c r="AN31" s="98"/>
      <c r="AO31" s="98">
        <v>69</v>
      </c>
      <c r="AP31" s="98"/>
      <c r="AQ31" s="98"/>
      <c r="AR31" s="98">
        <f>MIN(AM31:AQ31)</f>
        <v>30</v>
      </c>
      <c r="AS31" s="101">
        <v>18</v>
      </c>
      <c r="AT31" s="70"/>
      <c r="AU31" s="101"/>
      <c r="AV31" s="101"/>
      <c r="AW31" s="70"/>
      <c r="AX31" s="70">
        <v>13</v>
      </c>
      <c r="AY31" s="101">
        <f>SUMPRODUCT(LARGE(BC31:BM31,{1;2;3;4;5}))</f>
        <v>87</v>
      </c>
      <c r="AZ31" s="70">
        <f>SUMPRODUCT(LARGE(BN31:BW31,{1;2;3;4;5}))</f>
        <v>40</v>
      </c>
      <c r="BA31" s="107">
        <f>SUM(I31,O31,AB31,AX31)</f>
        <v>37</v>
      </c>
      <c r="BB31" s="70">
        <f>SUM(AY31:BA31)</f>
        <v>164</v>
      </c>
      <c r="BC31" s="101">
        <f>P31</f>
        <v>0</v>
      </c>
      <c r="BD31" s="268">
        <f>R31</f>
        <v>34</v>
      </c>
      <c r="BE31" s="268">
        <f>V31</f>
        <v>35</v>
      </c>
      <c r="BF31" s="101">
        <f>AE31</f>
        <v>0</v>
      </c>
      <c r="BG31" s="101">
        <f>AG31</f>
        <v>0</v>
      </c>
      <c r="BH31" s="101">
        <f>AH31</f>
        <v>0</v>
      </c>
      <c r="BI31" s="101">
        <f>AJ31</f>
        <v>0</v>
      </c>
      <c r="BJ31" s="101">
        <f>AK31</f>
        <v>0</v>
      </c>
      <c r="BK31" s="101">
        <f>AS31</f>
        <v>18</v>
      </c>
      <c r="BL31" s="101">
        <f>AU31</f>
        <v>0</v>
      </c>
      <c r="BM31" s="101">
        <f>AV31</f>
        <v>0</v>
      </c>
      <c r="BN31" s="70">
        <f>Q31</f>
        <v>0</v>
      </c>
      <c r="BO31" s="70">
        <f>S31</f>
        <v>0</v>
      </c>
      <c r="BP31" s="106">
        <f>AA31</f>
        <v>0</v>
      </c>
      <c r="BQ31" s="70">
        <f>AC31</f>
        <v>0</v>
      </c>
      <c r="BR31" s="70">
        <f>AD31</f>
        <v>0</v>
      </c>
      <c r="BS31" s="268">
        <f>AF31</f>
        <v>40</v>
      </c>
      <c r="BT31" s="70">
        <f>AI31</f>
        <v>0</v>
      </c>
      <c r="BU31" s="70">
        <f>AL31</f>
        <v>0</v>
      </c>
      <c r="BV31" s="70">
        <f>AT31</f>
        <v>0</v>
      </c>
      <c r="BW31" s="236">
        <f>AW31</f>
        <v>0</v>
      </c>
      <c r="BX31" s="226">
        <f>SUM(BC31:BW31,BA31)</f>
        <v>164</v>
      </c>
      <c r="BY31" s="276">
        <v>3</v>
      </c>
      <c r="BZ31" s="70">
        <v>4</v>
      </c>
      <c r="CA31" s="72">
        <f>5-BY31</f>
        <v>2</v>
      </c>
    </row>
    <row r="32" spans="1:79" x14ac:dyDescent="0.25">
      <c r="A32" s="271" t="s">
        <v>175</v>
      </c>
      <c r="B32" s="226">
        <f>BX32</f>
        <v>159</v>
      </c>
      <c r="C32" s="114"/>
      <c r="D32" s="68">
        <v>171</v>
      </c>
      <c r="E32" s="68"/>
      <c r="F32" s="68"/>
      <c r="G32" s="68"/>
      <c r="H32" s="68">
        <f>MIN(C32:G32)</f>
        <v>171</v>
      </c>
      <c r="I32" s="68">
        <v>17</v>
      </c>
      <c r="J32" s="69">
        <v>123</v>
      </c>
      <c r="K32" s="69">
        <v>124</v>
      </c>
      <c r="L32" s="69">
        <v>196</v>
      </c>
      <c r="M32" s="69"/>
      <c r="N32" s="69">
        <f>MIN(J32:M32)</f>
        <v>123</v>
      </c>
      <c r="O32" s="69">
        <v>37</v>
      </c>
      <c r="P32" s="101"/>
      <c r="Q32" s="70"/>
      <c r="R32" s="101"/>
      <c r="S32" s="70"/>
      <c r="T32" s="89">
        <v>33</v>
      </c>
      <c r="U32" s="89"/>
      <c r="V32" s="101">
        <f>MAX(T32:U32)</f>
        <v>33</v>
      </c>
      <c r="W32" s="93"/>
      <c r="X32" s="93"/>
      <c r="Y32" s="93"/>
      <c r="Z32" s="93">
        <f>MIN(W32:Y32)</f>
        <v>0</v>
      </c>
      <c r="AA32" s="106"/>
      <c r="AB32" s="71">
        <v>38</v>
      </c>
      <c r="AC32" s="70"/>
      <c r="AD32" s="70"/>
      <c r="AE32" s="101"/>
      <c r="AF32" s="70"/>
      <c r="AG32" s="101"/>
      <c r="AH32" s="101"/>
      <c r="AI32" s="70"/>
      <c r="AJ32" s="101"/>
      <c r="AK32" s="101"/>
      <c r="AL32" s="70"/>
      <c r="AM32" s="98"/>
      <c r="AN32" s="98"/>
      <c r="AO32" s="98"/>
      <c r="AP32" s="98"/>
      <c r="AQ32" s="98">
        <v>39</v>
      </c>
      <c r="AR32" s="98">
        <f>MIN(AM32:AQ32)</f>
        <v>39</v>
      </c>
      <c r="AS32" s="101">
        <v>34</v>
      </c>
      <c r="AT32" s="70"/>
      <c r="AU32" s="101"/>
      <c r="AV32" s="101"/>
      <c r="AW32" s="70"/>
      <c r="AX32" s="70"/>
      <c r="AY32" s="101">
        <f>SUMPRODUCT(LARGE(BC32:BM32,{1;2;3;4;5}))</f>
        <v>67</v>
      </c>
      <c r="AZ32" s="70">
        <f>SUMPRODUCT(LARGE(BN32:BW32,{1;2;3;4;5}))</f>
        <v>0</v>
      </c>
      <c r="BA32" s="107">
        <f>SUM(I32,O32,AB32,AX32)</f>
        <v>92</v>
      </c>
      <c r="BB32" s="70">
        <f>SUM(AY32:BA32)</f>
        <v>159</v>
      </c>
      <c r="BC32" s="101">
        <f>P32</f>
        <v>0</v>
      </c>
      <c r="BD32" s="101">
        <f>R32</f>
        <v>0</v>
      </c>
      <c r="BE32" s="268">
        <f>V32</f>
        <v>33</v>
      </c>
      <c r="BF32" s="101">
        <f>AE32</f>
        <v>0</v>
      </c>
      <c r="BG32" s="101">
        <f>AG32</f>
        <v>0</v>
      </c>
      <c r="BH32" s="101">
        <f>AH32</f>
        <v>0</v>
      </c>
      <c r="BI32" s="101">
        <f>AJ32</f>
        <v>0</v>
      </c>
      <c r="BJ32" s="101">
        <f>AK32</f>
        <v>0</v>
      </c>
      <c r="BK32" s="101">
        <f>AS32</f>
        <v>34</v>
      </c>
      <c r="BL32" s="101">
        <f>AU32</f>
        <v>0</v>
      </c>
      <c r="BM32" s="101">
        <f>AV32</f>
        <v>0</v>
      </c>
      <c r="BN32" s="70">
        <f>Q32</f>
        <v>0</v>
      </c>
      <c r="BO32" s="70">
        <f>S32</f>
        <v>0</v>
      </c>
      <c r="BP32" s="106">
        <f>AA32</f>
        <v>0</v>
      </c>
      <c r="BQ32" s="70">
        <f>AC32</f>
        <v>0</v>
      </c>
      <c r="BR32" s="70">
        <f>AD32</f>
        <v>0</v>
      </c>
      <c r="BS32" s="70">
        <f>AF32</f>
        <v>0</v>
      </c>
      <c r="BT32" s="70">
        <f>AI32</f>
        <v>0</v>
      </c>
      <c r="BU32" s="70">
        <f>AL32</f>
        <v>0</v>
      </c>
      <c r="BV32" s="70">
        <f>AT32</f>
        <v>0</v>
      </c>
      <c r="BW32" s="236">
        <f>AW32</f>
        <v>0</v>
      </c>
      <c r="BX32" s="226">
        <f>SUM(BC32:BW32,BA32)</f>
        <v>159</v>
      </c>
      <c r="BY32" s="276">
        <v>1</v>
      </c>
      <c r="BZ32" s="70">
        <v>2</v>
      </c>
      <c r="CA32" s="72">
        <f>5-BY32</f>
        <v>4</v>
      </c>
    </row>
    <row r="33" spans="1:79" x14ac:dyDescent="0.25">
      <c r="A33" s="271" t="s">
        <v>264</v>
      </c>
      <c r="B33" s="226">
        <f>BX33</f>
        <v>159</v>
      </c>
      <c r="C33" s="114"/>
      <c r="D33" s="68"/>
      <c r="E33" s="68"/>
      <c r="F33" s="68"/>
      <c r="G33" s="68"/>
      <c r="H33" s="68">
        <f>MIN(C33:G33)</f>
        <v>0</v>
      </c>
      <c r="I33" s="68"/>
      <c r="J33" s="69"/>
      <c r="K33" s="69"/>
      <c r="L33" s="69"/>
      <c r="M33" s="69"/>
      <c r="N33" s="69">
        <f>MIN(J33:M33)</f>
        <v>0</v>
      </c>
      <c r="O33" s="69"/>
      <c r="P33" s="101"/>
      <c r="Q33" s="70"/>
      <c r="R33" s="101"/>
      <c r="S33" s="70"/>
      <c r="T33" s="89"/>
      <c r="U33" s="89"/>
      <c r="V33" s="101">
        <f>MAX(T33:U33)</f>
        <v>0</v>
      </c>
      <c r="W33" s="93">
        <v>29</v>
      </c>
      <c r="X33" s="93"/>
      <c r="Y33" s="93"/>
      <c r="Z33" s="93">
        <f>MIN(W33:Y33)</f>
        <v>29</v>
      </c>
      <c r="AA33" s="106">
        <v>39</v>
      </c>
      <c r="AB33" s="71"/>
      <c r="AC33" s="70"/>
      <c r="AD33" s="70"/>
      <c r="AE33" s="101"/>
      <c r="AF33" s="70"/>
      <c r="AG33" s="101">
        <v>41</v>
      </c>
      <c r="AH33" s="101"/>
      <c r="AI33" s="70">
        <v>43</v>
      </c>
      <c r="AJ33" s="101"/>
      <c r="AK33" s="101"/>
      <c r="AL33" s="70"/>
      <c r="AM33" s="98"/>
      <c r="AN33" s="98">
        <v>12</v>
      </c>
      <c r="AO33" s="98"/>
      <c r="AP33" s="98"/>
      <c r="AQ33" s="98">
        <v>19</v>
      </c>
      <c r="AR33" s="98">
        <f>MIN(AM33:AQ33)</f>
        <v>12</v>
      </c>
      <c r="AS33" s="101">
        <v>36</v>
      </c>
      <c r="AT33" s="70"/>
      <c r="AU33" s="101"/>
      <c r="AV33" s="101"/>
      <c r="AW33" s="70"/>
      <c r="AX33" s="70"/>
      <c r="AY33" s="101">
        <f>SUMPRODUCT(LARGE(BC33:BM33,{1;2;3;4;5}))</f>
        <v>77</v>
      </c>
      <c r="AZ33" s="70">
        <f>SUMPRODUCT(LARGE(BN33:BW33,{1;2;3;4;5}))</f>
        <v>82</v>
      </c>
      <c r="BA33" s="107">
        <f>SUM(I33,O33,AB33,AX33)</f>
        <v>0</v>
      </c>
      <c r="BB33" s="70">
        <f>SUM(AY33:BA33)</f>
        <v>159</v>
      </c>
      <c r="BC33" s="101">
        <f>P33</f>
        <v>0</v>
      </c>
      <c r="BD33" s="101">
        <f>R33</f>
        <v>0</v>
      </c>
      <c r="BE33" s="101">
        <f>V33</f>
        <v>0</v>
      </c>
      <c r="BF33" s="101">
        <f>AE33</f>
        <v>0</v>
      </c>
      <c r="BG33" s="101">
        <f>AG33</f>
        <v>41</v>
      </c>
      <c r="BH33" s="101">
        <f>AH33</f>
        <v>0</v>
      </c>
      <c r="BI33" s="101">
        <f>AJ33</f>
        <v>0</v>
      </c>
      <c r="BJ33" s="101">
        <f>AK33</f>
        <v>0</v>
      </c>
      <c r="BK33" s="101">
        <f>AS33</f>
        <v>36</v>
      </c>
      <c r="BL33" s="101">
        <f>AU33</f>
        <v>0</v>
      </c>
      <c r="BM33" s="101">
        <f>AV33</f>
        <v>0</v>
      </c>
      <c r="BN33" s="70">
        <f>Q33</f>
        <v>0</v>
      </c>
      <c r="BO33" s="70">
        <f>S33</f>
        <v>0</v>
      </c>
      <c r="BP33" s="106">
        <f>AA33</f>
        <v>39</v>
      </c>
      <c r="BQ33" s="70">
        <f>AC33</f>
        <v>0</v>
      </c>
      <c r="BR33" s="70">
        <f>AD33</f>
        <v>0</v>
      </c>
      <c r="BS33" s="70">
        <f>AF33</f>
        <v>0</v>
      </c>
      <c r="BT33" s="70">
        <f>AI33</f>
        <v>43</v>
      </c>
      <c r="BU33" s="70">
        <f>AL33</f>
        <v>0</v>
      </c>
      <c r="BV33" s="70">
        <f>AT33</f>
        <v>0</v>
      </c>
      <c r="BW33" s="236">
        <f>AW33</f>
        <v>0</v>
      </c>
      <c r="BX33" s="226">
        <f>SUM(BC33:BW33,BA33)</f>
        <v>159</v>
      </c>
      <c r="BY33" s="276"/>
      <c r="BZ33" s="70">
        <v>5</v>
      </c>
      <c r="CA33" s="72">
        <f>5-BY33</f>
        <v>5</v>
      </c>
    </row>
    <row r="34" spans="1:79" x14ac:dyDescent="0.25">
      <c r="A34" s="271" t="s">
        <v>204</v>
      </c>
      <c r="B34" s="226">
        <f>BX34</f>
        <v>150</v>
      </c>
      <c r="C34" s="114"/>
      <c r="D34" s="68">
        <v>157</v>
      </c>
      <c r="E34" s="68">
        <v>136</v>
      </c>
      <c r="F34" s="68"/>
      <c r="G34" s="68"/>
      <c r="H34" s="68">
        <f>MIN(C34:G34)</f>
        <v>136</v>
      </c>
      <c r="I34" s="68">
        <v>21</v>
      </c>
      <c r="J34" s="69"/>
      <c r="K34" s="69">
        <v>118</v>
      </c>
      <c r="L34" s="69"/>
      <c r="M34" s="69"/>
      <c r="N34" s="69">
        <f>MIN(J34:M34)</f>
        <v>118</v>
      </c>
      <c r="O34" s="69">
        <v>38</v>
      </c>
      <c r="P34" s="101"/>
      <c r="Q34" s="70"/>
      <c r="R34" s="101">
        <v>41</v>
      </c>
      <c r="S34" s="70">
        <v>50</v>
      </c>
      <c r="T34" s="89"/>
      <c r="U34" s="89"/>
      <c r="V34" s="101">
        <f>MAX(T34:U34)</f>
        <v>0</v>
      </c>
      <c r="W34" s="93"/>
      <c r="X34" s="93"/>
      <c r="Y34" s="93"/>
      <c r="Z34" s="93">
        <f>MIN(W34:Y34)</f>
        <v>0</v>
      </c>
      <c r="AA34" s="106"/>
      <c r="AB34" s="71"/>
      <c r="AC34" s="70"/>
      <c r="AD34" s="70"/>
      <c r="AE34" s="101"/>
      <c r="AF34" s="70"/>
      <c r="AG34" s="101"/>
      <c r="AH34" s="101"/>
      <c r="AI34" s="70"/>
      <c r="AJ34" s="101"/>
      <c r="AK34" s="101"/>
      <c r="AL34" s="70"/>
      <c r="AM34" s="98"/>
      <c r="AN34" s="98"/>
      <c r="AO34" s="98"/>
      <c r="AP34" s="98"/>
      <c r="AQ34" s="98"/>
      <c r="AR34" s="98">
        <f>MIN(AM34:AQ34)</f>
        <v>0</v>
      </c>
      <c r="AS34" s="101"/>
      <c r="AT34" s="70"/>
      <c r="AU34" s="101"/>
      <c r="AV34" s="101"/>
      <c r="AW34" s="70"/>
      <c r="AX34" s="70"/>
      <c r="AY34" s="101">
        <f>SUMPRODUCT(LARGE(BC34:BM34,{1;2;3;4;5}))</f>
        <v>41</v>
      </c>
      <c r="AZ34" s="70">
        <f>SUMPRODUCT(LARGE(BN34:BW34,{1;2;3;4;5}))</f>
        <v>50</v>
      </c>
      <c r="BA34" s="107">
        <f>SUM(I34,O34,AB34,AX34)</f>
        <v>59</v>
      </c>
      <c r="BB34" s="70">
        <f>SUM(AY34:BA34)</f>
        <v>150</v>
      </c>
      <c r="BC34" s="101">
        <f>P34</f>
        <v>0</v>
      </c>
      <c r="BD34" s="268">
        <f>R34</f>
        <v>41</v>
      </c>
      <c r="BE34" s="101">
        <f>V34</f>
        <v>0</v>
      </c>
      <c r="BF34" s="101">
        <f>AE34</f>
        <v>0</v>
      </c>
      <c r="BG34" s="101">
        <f>AG34</f>
        <v>0</v>
      </c>
      <c r="BH34" s="101">
        <f>AH34</f>
        <v>0</v>
      </c>
      <c r="BI34" s="101">
        <f>AJ34</f>
        <v>0</v>
      </c>
      <c r="BJ34" s="101">
        <f>AK34</f>
        <v>0</v>
      </c>
      <c r="BK34" s="101">
        <f>AS34</f>
        <v>0</v>
      </c>
      <c r="BL34" s="101">
        <f>AU34</f>
        <v>0</v>
      </c>
      <c r="BM34" s="101">
        <f>AV34</f>
        <v>0</v>
      </c>
      <c r="BN34" s="70">
        <f>Q34</f>
        <v>0</v>
      </c>
      <c r="BO34" s="268">
        <f>S34</f>
        <v>50</v>
      </c>
      <c r="BP34" s="106">
        <f>AA34</f>
        <v>0</v>
      </c>
      <c r="BQ34" s="70">
        <f>AC34</f>
        <v>0</v>
      </c>
      <c r="BR34" s="70">
        <f>AD34</f>
        <v>0</v>
      </c>
      <c r="BS34" s="70">
        <f>AF34</f>
        <v>0</v>
      </c>
      <c r="BT34" s="70">
        <f>AI34</f>
        <v>0</v>
      </c>
      <c r="BU34" s="70">
        <f>AL34</f>
        <v>0</v>
      </c>
      <c r="BV34" s="70">
        <f>AT34</f>
        <v>0</v>
      </c>
      <c r="BW34" s="236">
        <f>AW34</f>
        <v>0</v>
      </c>
      <c r="BX34" s="226">
        <f>SUM(BC34:BW34,BA34)</f>
        <v>150</v>
      </c>
      <c r="BY34" s="276">
        <v>2</v>
      </c>
      <c r="BZ34" s="70">
        <v>2</v>
      </c>
      <c r="CA34" s="72">
        <f>5-BY34</f>
        <v>3</v>
      </c>
    </row>
    <row r="35" spans="1:79" x14ac:dyDescent="0.25">
      <c r="A35" s="271" t="s">
        <v>194</v>
      </c>
      <c r="B35" s="226">
        <f>BX35</f>
        <v>149</v>
      </c>
      <c r="C35" s="114"/>
      <c r="D35" s="68"/>
      <c r="E35" s="68"/>
      <c r="F35" s="68"/>
      <c r="G35" s="68"/>
      <c r="H35" s="68">
        <f>MIN(C35:G35)</f>
        <v>0</v>
      </c>
      <c r="I35" s="68"/>
      <c r="J35" s="69"/>
      <c r="K35" s="69"/>
      <c r="L35" s="69"/>
      <c r="M35" s="69"/>
      <c r="N35" s="69">
        <f>MIN(J35:M35)</f>
        <v>0</v>
      </c>
      <c r="O35" s="69"/>
      <c r="P35" s="101"/>
      <c r="Q35" s="70">
        <v>43</v>
      </c>
      <c r="R35" s="101">
        <v>37</v>
      </c>
      <c r="S35" s="70"/>
      <c r="T35" s="89">
        <v>38</v>
      </c>
      <c r="U35" s="89"/>
      <c r="V35" s="101">
        <f>MAX(T35:U35)</f>
        <v>38</v>
      </c>
      <c r="W35" s="93"/>
      <c r="X35" s="93"/>
      <c r="Y35" s="93"/>
      <c r="Z35" s="93">
        <f>MIN(W35:Y35)</f>
        <v>0</v>
      </c>
      <c r="AA35" s="106"/>
      <c r="AB35" s="71">
        <v>31</v>
      </c>
      <c r="AC35" s="70"/>
      <c r="AD35" s="70"/>
      <c r="AE35" s="101"/>
      <c r="AF35" s="70"/>
      <c r="AG35" s="101"/>
      <c r="AH35" s="101"/>
      <c r="AI35" s="70"/>
      <c r="AJ35" s="101"/>
      <c r="AK35" s="101"/>
      <c r="AL35" s="70"/>
      <c r="AM35" s="98"/>
      <c r="AN35" s="98"/>
      <c r="AO35" s="98"/>
      <c r="AP35" s="98"/>
      <c r="AQ35" s="98"/>
      <c r="AR35" s="98">
        <f>MIN(AM35:AQ35)</f>
        <v>0</v>
      </c>
      <c r="AS35" s="101"/>
      <c r="AT35" s="70"/>
      <c r="AU35" s="101"/>
      <c r="AV35" s="101"/>
      <c r="AW35" s="70"/>
      <c r="AX35" s="70"/>
      <c r="AY35" s="101">
        <f>SUMPRODUCT(LARGE(BC35:BM35,{1;2;3;4;5}))</f>
        <v>75</v>
      </c>
      <c r="AZ35" s="70">
        <f>SUMPRODUCT(LARGE(BN35:BW35,{1;2;3;4;5}))</f>
        <v>43</v>
      </c>
      <c r="BA35" s="107">
        <f>SUM(I35,O35,AB35,AX35)</f>
        <v>31</v>
      </c>
      <c r="BB35" s="70">
        <f>SUM(AY35:BA35)</f>
        <v>149</v>
      </c>
      <c r="BC35" s="101">
        <f>P35</f>
        <v>0</v>
      </c>
      <c r="BD35" s="268">
        <f>R35</f>
        <v>37</v>
      </c>
      <c r="BE35" s="268">
        <f>V35</f>
        <v>38</v>
      </c>
      <c r="BF35" s="101">
        <f>AE35</f>
        <v>0</v>
      </c>
      <c r="BG35" s="101">
        <f>AG35</f>
        <v>0</v>
      </c>
      <c r="BH35" s="101">
        <f>AH35</f>
        <v>0</v>
      </c>
      <c r="BI35" s="101">
        <f>AJ35</f>
        <v>0</v>
      </c>
      <c r="BJ35" s="101">
        <f>AK35</f>
        <v>0</v>
      </c>
      <c r="BK35" s="101">
        <f>AS35</f>
        <v>0</v>
      </c>
      <c r="BL35" s="101">
        <f>AU35</f>
        <v>0</v>
      </c>
      <c r="BM35" s="101">
        <f>AV35</f>
        <v>0</v>
      </c>
      <c r="BN35" s="70">
        <f>Q35</f>
        <v>43</v>
      </c>
      <c r="BO35" s="70">
        <f>S35</f>
        <v>0</v>
      </c>
      <c r="BP35" s="106">
        <f>AA35</f>
        <v>0</v>
      </c>
      <c r="BQ35" s="70">
        <f>AC35</f>
        <v>0</v>
      </c>
      <c r="BR35" s="70">
        <f>AD35</f>
        <v>0</v>
      </c>
      <c r="BS35" s="70">
        <f>AF35</f>
        <v>0</v>
      </c>
      <c r="BT35" s="70">
        <f>AI35</f>
        <v>0</v>
      </c>
      <c r="BU35" s="70">
        <f>AL35</f>
        <v>0</v>
      </c>
      <c r="BV35" s="70">
        <f>AT35</f>
        <v>0</v>
      </c>
      <c r="BW35" s="236">
        <f>AW35</f>
        <v>0</v>
      </c>
      <c r="BX35" s="226">
        <f>SUM(BC35:BW35,BA35)</f>
        <v>149</v>
      </c>
      <c r="BY35" s="276">
        <v>2</v>
      </c>
      <c r="BZ35" s="70">
        <v>3</v>
      </c>
      <c r="CA35" s="72">
        <f>5-BY35</f>
        <v>3</v>
      </c>
    </row>
    <row r="36" spans="1:79" x14ac:dyDescent="0.25">
      <c r="A36" s="273" t="s">
        <v>265</v>
      </c>
      <c r="B36" s="226">
        <f>BX36</f>
        <v>138</v>
      </c>
      <c r="C36" s="114"/>
      <c r="D36" s="68"/>
      <c r="E36" s="68"/>
      <c r="F36" s="68">
        <v>156</v>
      </c>
      <c r="G36" s="68">
        <v>168</v>
      </c>
      <c r="H36" s="68">
        <f>MIN(C36:G36)</f>
        <v>156</v>
      </c>
      <c r="I36" s="68">
        <v>18</v>
      </c>
      <c r="J36" s="69"/>
      <c r="K36" s="69"/>
      <c r="L36" s="69"/>
      <c r="M36" s="69"/>
      <c r="N36" s="69">
        <f>MIN(J36:M36)</f>
        <v>0</v>
      </c>
      <c r="O36" s="69"/>
      <c r="P36" s="101"/>
      <c r="Q36" s="70"/>
      <c r="R36" s="101"/>
      <c r="S36" s="70"/>
      <c r="T36" s="89"/>
      <c r="U36" s="89"/>
      <c r="V36" s="101">
        <f>MAX(T36:U36)</f>
        <v>0</v>
      </c>
      <c r="W36" s="93">
        <v>27</v>
      </c>
      <c r="X36" s="93"/>
      <c r="Y36" s="93"/>
      <c r="Z36" s="93">
        <f>MIN(W36:Y36)</f>
        <v>27</v>
      </c>
      <c r="AA36" s="106">
        <v>42</v>
      </c>
      <c r="AB36" s="71">
        <v>34</v>
      </c>
      <c r="AC36" s="70"/>
      <c r="AD36" s="70"/>
      <c r="AE36" s="101"/>
      <c r="AF36" s="70"/>
      <c r="AG36" s="101"/>
      <c r="AH36" s="101"/>
      <c r="AI36" s="70"/>
      <c r="AJ36" s="101"/>
      <c r="AK36" s="101"/>
      <c r="AL36" s="70"/>
      <c r="AM36" s="98"/>
      <c r="AN36" s="98">
        <v>8</v>
      </c>
      <c r="AO36" s="98"/>
      <c r="AP36" s="98"/>
      <c r="AQ36" s="98">
        <v>10</v>
      </c>
      <c r="AR36" s="98">
        <f>MIN(AM36:AQ36)</f>
        <v>8</v>
      </c>
      <c r="AS36" s="101">
        <v>44</v>
      </c>
      <c r="AT36" s="70"/>
      <c r="AU36" s="101"/>
      <c r="AV36" s="101"/>
      <c r="AW36" s="70"/>
      <c r="AX36" s="70"/>
      <c r="AY36" s="101">
        <f>SUMPRODUCT(LARGE(BC36:BM36,{1;2;3;4;5}))</f>
        <v>44</v>
      </c>
      <c r="AZ36" s="70">
        <f>SUMPRODUCT(LARGE(BN36:BW36,{1;2;3;4;5}))</f>
        <v>42</v>
      </c>
      <c r="BA36" s="107">
        <f>SUM(I36,O36,AB36,AX36)</f>
        <v>52</v>
      </c>
      <c r="BB36" s="70">
        <f>SUM(AY36:BA36)</f>
        <v>138</v>
      </c>
      <c r="BC36" s="101">
        <f>P36</f>
        <v>0</v>
      </c>
      <c r="BD36" s="101">
        <f>R36</f>
        <v>0</v>
      </c>
      <c r="BE36" s="101">
        <f>V36</f>
        <v>0</v>
      </c>
      <c r="BF36" s="101">
        <f>AE36</f>
        <v>0</v>
      </c>
      <c r="BG36" s="101">
        <f>AG36</f>
        <v>0</v>
      </c>
      <c r="BH36" s="101">
        <f>AH36</f>
        <v>0</v>
      </c>
      <c r="BI36" s="101">
        <f>AJ36</f>
        <v>0</v>
      </c>
      <c r="BJ36" s="101">
        <f>AK36</f>
        <v>0</v>
      </c>
      <c r="BK36" s="101">
        <f>AS36</f>
        <v>44</v>
      </c>
      <c r="BL36" s="101">
        <f>AU36</f>
        <v>0</v>
      </c>
      <c r="BM36" s="101">
        <f>AV36</f>
        <v>0</v>
      </c>
      <c r="BN36" s="70">
        <f>Q36</f>
        <v>0</v>
      </c>
      <c r="BO36" s="70">
        <f>S36</f>
        <v>0</v>
      </c>
      <c r="BP36" s="106">
        <f>AA36</f>
        <v>42</v>
      </c>
      <c r="BQ36" s="70">
        <f>AC36</f>
        <v>0</v>
      </c>
      <c r="BR36" s="70">
        <f>AD36</f>
        <v>0</v>
      </c>
      <c r="BS36" s="70">
        <f>AF36</f>
        <v>0</v>
      </c>
      <c r="BT36" s="70">
        <f>AI36</f>
        <v>0</v>
      </c>
      <c r="BU36" s="70">
        <f>AL36</f>
        <v>0</v>
      </c>
      <c r="BV36" s="70">
        <f>AT36</f>
        <v>0</v>
      </c>
      <c r="BW36" s="236">
        <f>AW36</f>
        <v>0</v>
      </c>
      <c r="BX36" s="226">
        <f>SUM(BC36:BW36,BA36)</f>
        <v>138</v>
      </c>
      <c r="BY36" s="276"/>
      <c r="BZ36" s="70">
        <v>2</v>
      </c>
      <c r="CA36" s="72">
        <f>5-BY36</f>
        <v>5</v>
      </c>
    </row>
    <row r="37" spans="1:79" x14ac:dyDescent="0.25">
      <c r="A37" s="271" t="s">
        <v>266</v>
      </c>
      <c r="B37" s="226">
        <f>BX37</f>
        <v>123</v>
      </c>
      <c r="C37" s="114"/>
      <c r="D37" s="68"/>
      <c r="E37" s="68"/>
      <c r="F37" s="68"/>
      <c r="G37" s="68"/>
      <c r="H37" s="68">
        <f>MIN(C37:G37)</f>
        <v>0</v>
      </c>
      <c r="I37" s="68"/>
      <c r="J37" s="69"/>
      <c r="K37" s="69"/>
      <c r="L37" s="69"/>
      <c r="M37" s="69"/>
      <c r="N37" s="69">
        <f>MIN(J37:M37)</f>
        <v>0</v>
      </c>
      <c r="O37" s="69"/>
      <c r="P37" s="101"/>
      <c r="Q37" s="70"/>
      <c r="R37" s="101"/>
      <c r="S37" s="70"/>
      <c r="T37" s="89"/>
      <c r="U37" s="89"/>
      <c r="V37" s="101">
        <f>MAX(T37:U37)</f>
        <v>0</v>
      </c>
      <c r="W37" s="93">
        <v>73</v>
      </c>
      <c r="X37" s="93"/>
      <c r="Y37" s="93"/>
      <c r="Z37" s="93">
        <f>MIN(W37:Y37)</f>
        <v>73</v>
      </c>
      <c r="AA37" s="106">
        <v>30</v>
      </c>
      <c r="AB37" s="71">
        <v>27</v>
      </c>
      <c r="AC37" s="70"/>
      <c r="AD37" s="70"/>
      <c r="AE37" s="101"/>
      <c r="AF37" s="70"/>
      <c r="AG37" s="101"/>
      <c r="AH37" s="101"/>
      <c r="AI37" s="70">
        <v>36</v>
      </c>
      <c r="AJ37" s="101"/>
      <c r="AK37" s="101"/>
      <c r="AL37" s="70"/>
      <c r="AM37" s="98"/>
      <c r="AN37" s="98">
        <v>19</v>
      </c>
      <c r="AO37" s="98">
        <v>21</v>
      </c>
      <c r="AP37" s="98"/>
      <c r="AQ37" s="98">
        <v>30</v>
      </c>
      <c r="AR37" s="98">
        <f>MIN(AM37:AQ37)</f>
        <v>19</v>
      </c>
      <c r="AS37" s="101">
        <v>30</v>
      </c>
      <c r="AT37" s="70"/>
      <c r="AU37" s="101"/>
      <c r="AV37" s="101"/>
      <c r="AW37" s="70"/>
      <c r="AX37" s="70"/>
      <c r="AY37" s="101">
        <f>SUMPRODUCT(LARGE(BC37:BM37,{1;2;3;4;5}))</f>
        <v>30</v>
      </c>
      <c r="AZ37" s="70">
        <f>SUMPRODUCT(LARGE(BN37:BW37,{1;2;3;4;5}))</f>
        <v>66</v>
      </c>
      <c r="BA37" s="107">
        <f>SUM(I37,O37,AB37,AX37)</f>
        <v>27</v>
      </c>
      <c r="BB37" s="70">
        <f>SUM(AY37:BA37)</f>
        <v>123</v>
      </c>
      <c r="BC37" s="101">
        <f>P37</f>
        <v>0</v>
      </c>
      <c r="BD37" s="101">
        <f>R37</f>
        <v>0</v>
      </c>
      <c r="BE37" s="101">
        <f>V37</f>
        <v>0</v>
      </c>
      <c r="BF37" s="101">
        <f>AE37</f>
        <v>0</v>
      </c>
      <c r="BG37" s="101">
        <f>AG37</f>
        <v>0</v>
      </c>
      <c r="BH37" s="101">
        <f>AH37</f>
        <v>0</v>
      </c>
      <c r="BI37" s="101">
        <f>AJ37</f>
        <v>0</v>
      </c>
      <c r="BJ37" s="101">
        <f>AK37</f>
        <v>0</v>
      </c>
      <c r="BK37" s="101">
        <f>AS37</f>
        <v>30</v>
      </c>
      <c r="BL37" s="101">
        <f>AU37</f>
        <v>0</v>
      </c>
      <c r="BM37" s="101">
        <f>AV37</f>
        <v>0</v>
      </c>
      <c r="BN37" s="70">
        <f>Q37</f>
        <v>0</v>
      </c>
      <c r="BO37" s="70">
        <f>S37</f>
        <v>0</v>
      </c>
      <c r="BP37" s="106">
        <f>AA37</f>
        <v>30</v>
      </c>
      <c r="BQ37" s="70">
        <f>AC37</f>
        <v>0</v>
      </c>
      <c r="BR37" s="70">
        <f>AD37</f>
        <v>0</v>
      </c>
      <c r="BS37" s="70">
        <f>AF37</f>
        <v>0</v>
      </c>
      <c r="BT37" s="70">
        <f>AI37</f>
        <v>36</v>
      </c>
      <c r="BU37" s="70">
        <f>AL37</f>
        <v>0</v>
      </c>
      <c r="BV37" s="70">
        <f>AT37</f>
        <v>0</v>
      </c>
      <c r="BW37" s="236">
        <f>AW37</f>
        <v>0</v>
      </c>
      <c r="BX37" s="226">
        <f>SUM(BC37:BW37,BA37)</f>
        <v>123</v>
      </c>
      <c r="BY37" s="276"/>
      <c r="BZ37" s="70">
        <v>3</v>
      </c>
      <c r="CA37" s="72">
        <f>5-BY37</f>
        <v>5</v>
      </c>
    </row>
    <row r="38" spans="1:79" x14ac:dyDescent="0.25">
      <c r="A38" s="271" t="s">
        <v>308</v>
      </c>
      <c r="B38" s="226">
        <f>BX38</f>
        <v>120</v>
      </c>
      <c r="C38" s="114"/>
      <c r="D38" s="68"/>
      <c r="E38" s="68"/>
      <c r="F38" s="68"/>
      <c r="G38" s="68"/>
      <c r="H38" s="68">
        <f>MIN(C38:G38)</f>
        <v>0</v>
      </c>
      <c r="I38" s="68"/>
      <c r="J38" s="69"/>
      <c r="K38" s="69"/>
      <c r="L38" s="69"/>
      <c r="M38" s="69"/>
      <c r="N38" s="69">
        <f>MIN(J38:M38)</f>
        <v>0</v>
      </c>
      <c r="O38" s="69"/>
      <c r="P38" s="101"/>
      <c r="Q38" s="70"/>
      <c r="R38" s="101"/>
      <c r="S38" s="70"/>
      <c r="T38" s="89"/>
      <c r="U38" s="89"/>
      <c r="V38" s="101">
        <f>MAX(T38:U38)</f>
        <v>0</v>
      </c>
      <c r="W38" s="93"/>
      <c r="X38" s="93"/>
      <c r="Y38" s="93"/>
      <c r="Z38" s="93">
        <f>MIN(W38:Y38)</f>
        <v>0</v>
      </c>
      <c r="AA38" s="106"/>
      <c r="AB38" s="71">
        <v>17</v>
      </c>
      <c r="AC38" s="70"/>
      <c r="AD38" s="70"/>
      <c r="AE38" s="101"/>
      <c r="AF38" s="70"/>
      <c r="AG38" s="101"/>
      <c r="AH38" s="101"/>
      <c r="AI38" s="70">
        <v>31</v>
      </c>
      <c r="AJ38" s="101"/>
      <c r="AK38" s="101"/>
      <c r="AL38" s="70">
        <v>41</v>
      </c>
      <c r="AM38" s="98">
        <v>61</v>
      </c>
      <c r="AN38" s="98">
        <v>47</v>
      </c>
      <c r="AO38" s="98"/>
      <c r="AP38" s="98"/>
      <c r="AQ38" s="98"/>
      <c r="AR38" s="98">
        <f>MIN(AM38:AQ38)</f>
        <v>47</v>
      </c>
      <c r="AS38" s="101">
        <v>20</v>
      </c>
      <c r="AT38" s="70"/>
      <c r="AU38" s="101"/>
      <c r="AV38" s="101"/>
      <c r="AW38" s="70"/>
      <c r="AX38" s="70">
        <v>11</v>
      </c>
      <c r="AY38" s="101">
        <f>SUMPRODUCT(LARGE(BC38:BM38,{1;2;3;4;5}))</f>
        <v>20</v>
      </c>
      <c r="AZ38" s="70">
        <f>SUMPRODUCT(LARGE(BN38:BW38,{1;2;3;4;5}))</f>
        <v>72</v>
      </c>
      <c r="BA38" s="107">
        <f>SUM(I38,O38,AB38,AX38)</f>
        <v>28</v>
      </c>
      <c r="BB38" s="70">
        <f>SUM(AY38:BA38)</f>
        <v>120</v>
      </c>
      <c r="BC38" s="101">
        <f>P38</f>
        <v>0</v>
      </c>
      <c r="BD38" s="101">
        <f>R38</f>
        <v>0</v>
      </c>
      <c r="BE38" s="101">
        <f>V38</f>
        <v>0</v>
      </c>
      <c r="BF38" s="101">
        <f>AE38</f>
        <v>0</v>
      </c>
      <c r="BG38" s="101">
        <f>AG38</f>
        <v>0</v>
      </c>
      <c r="BH38" s="101">
        <f>AH38</f>
        <v>0</v>
      </c>
      <c r="BI38" s="101">
        <f>AJ38</f>
        <v>0</v>
      </c>
      <c r="BJ38" s="101">
        <f>AK38</f>
        <v>0</v>
      </c>
      <c r="BK38" s="101">
        <f>AS38</f>
        <v>20</v>
      </c>
      <c r="BL38" s="101">
        <f>AU38</f>
        <v>0</v>
      </c>
      <c r="BM38" s="101">
        <f>AV38</f>
        <v>0</v>
      </c>
      <c r="BN38" s="70">
        <f>Q38</f>
        <v>0</v>
      </c>
      <c r="BO38" s="70">
        <f>S38</f>
        <v>0</v>
      </c>
      <c r="BP38" s="106">
        <f>AA38</f>
        <v>0</v>
      </c>
      <c r="BQ38" s="70">
        <f>AC38</f>
        <v>0</v>
      </c>
      <c r="BR38" s="70">
        <f>AD38</f>
        <v>0</v>
      </c>
      <c r="BS38" s="70">
        <f>AF38</f>
        <v>0</v>
      </c>
      <c r="BT38" s="70">
        <f>AI38</f>
        <v>31</v>
      </c>
      <c r="BU38" s="70">
        <f>AL38</f>
        <v>41</v>
      </c>
      <c r="BV38" s="70">
        <f>AT38</f>
        <v>0</v>
      </c>
      <c r="BW38" s="236">
        <f>AW38</f>
        <v>0</v>
      </c>
      <c r="BX38" s="226">
        <f>SUM(BC38:BW38,BA38)</f>
        <v>120</v>
      </c>
      <c r="BY38" s="276"/>
      <c r="BZ38" s="70">
        <v>3</v>
      </c>
      <c r="CA38" s="72">
        <f>5-BY38</f>
        <v>5</v>
      </c>
    </row>
    <row r="39" spans="1:79" x14ac:dyDescent="0.25">
      <c r="A39" s="271" t="s">
        <v>242</v>
      </c>
      <c r="B39" s="226">
        <f>BX39</f>
        <v>106</v>
      </c>
      <c r="C39" s="114"/>
      <c r="D39" s="68"/>
      <c r="E39" s="68"/>
      <c r="F39" s="68"/>
      <c r="G39" s="68"/>
      <c r="H39" s="68">
        <f>MIN(C39:G39)</f>
        <v>0</v>
      </c>
      <c r="I39" s="68"/>
      <c r="J39" s="69"/>
      <c r="K39" s="69"/>
      <c r="L39" s="69"/>
      <c r="M39" s="69"/>
      <c r="N39" s="69">
        <f>MIN(J39:M39)</f>
        <v>0</v>
      </c>
      <c r="O39" s="69"/>
      <c r="P39" s="101"/>
      <c r="Q39" s="70"/>
      <c r="R39" s="101"/>
      <c r="S39" s="70"/>
      <c r="T39" s="89">
        <v>32</v>
      </c>
      <c r="U39" s="89"/>
      <c r="V39" s="101">
        <f>MAX(T39:U39)</f>
        <v>32</v>
      </c>
      <c r="W39" s="93"/>
      <c r="X39" s="93"/>
      <c r="Y39" s="93"/>
      <c r="Z39" s="93">
        <f>MIN(W39:Y39)</f>
        <v>0</v>
      </c>
      <c r="AA39" s="106"/>
      <c r="AB39" s="71">
        <v>15</v>
      </c>
      <c r="AC39" s="70"/>
      <c r="AD39" s="70"/>
      <c r="AE39" s="101"/>
      <c r="AF39" s="70"/>
      <c r="AG39" s="101"/>
      <c r="AH39" s="101"/>
      <c r="AI39" s="70"/>
      <c r="AJ39" s="101"/>
      <c r="AK39" s="101"/>
      <c r="AL39" s="70">
        <v>42</v>
      </c>
      <c r="AM39" s="98">
        <v>40</v>
      </c>
      <c r="AN39" s="98">
        <v>63</v>
      </c>
      <c r="AO39" s="98">
        <v>60</v>
      </c>
      <c r="AP39" s="98"/>
      <c r="AQ39" s="98">
        <v>71</v>
      </c>
      <c r="AR39" s="98">
        <f>MIN(AM39:AQ39)</f>
        <v>40</v>
      </c>
      <c r="AS39" s="101">
        <v>17</v>
      </c>
      <c r="AT39" s="70"/>
      <c r="AU39" s="101"/>
      <c r="AV39" s="101"/>
      <c r="AW39" s="70"/>
      <c r="AX39" s="70"/>
      <c r="AY39" s="101">
        <f>SUMPRODUCT(LARGE(BC39:BM39,{1;2;3;4;5}))</f>
        <v>49</v>
      </c>
      <c r="AZ39" s="70">
        <f>SUMPRODUCT(LARGE(BN39:BW39,{1;2;3;4;5}))</f>
        <v>42</v>
      </c>
      <c r="BA39" s="107">
        <f>SUM(I39,O39,AB39,AX39)</f>
        <v>15</v>
      </c>
      <c r="BB39" s="70">
        <f>SUM(AY39:BA39)</f>
        <v>106</v>
      </c>
      <c r="BC39" s="101">
        <f>P39</f>
        <v>0</v>
      </c>
      <c r="BD39" s="101">
        <f>R39</f>
        <v>0</v>
      </c>
      <c r="BE39" s="268">
        <f>V39</f>
        <v>32</v>
      </c>
      <c r="BF39" s="101">
        <f>AE39</f>
        <v>0</v>
      </c>
      <c r="BG39" s="101">
        <f>AG39</f>
        <v>0</v>
      </c>
      <c r="BH39" s="101">
        <f>AH39</f>
        <v>0</v>
      </c>
      <c r="BI39" s="101">
        <f>AJ39</f>
        <v>0</v>
      </c>
      <c r="BJ39" s="101">
        <f>AK39</f>
        <v>0</v>
      </c>
      <c r="BK39" s="101">
        <f>AS39</f>
        <v>17</v>
      </c>
      <c r="BL39" s="101">
        <f>AU39</f>
        <v>0</v>
      </c>
      <c r="BM39" s="101">
        <f>AV39</f>
        <v>0</v>
      </c>
      <c r="BN39" s="70">
        <f>Q39</f>
        <v>0</v>
      </c>
      <c r="BO39" s="70">
        <f>S39</f>
        <v>0</v>
      </c>
      <c r="BP39" s="106">
        <f>AA39</f>
        <v>0</v>
      </c>
      <c r="BQ39" s="70">
        <f>AC39</f>
        <v>0</v>
      </c>
      <c r="BR39" s="70">
        <f>AD39</f>
        <v>0</v>
      </c>
      <c r="BS39" s="70">
        <f>AF39</f>
        <v>0</v>
      </c>
      <c r="BT39" s="70">
        <f>AI39</f>
        <v>0</v>
      </c>
      <c r="BU39" s="70">
        <f>AL39</f>
        <v>42</v>
      </c>
      <c r="BV39" s="70">
        <f>AT39</f>
        <v>0</v>
      </c>
      <c r="BW39" s="236">
        <f>AW39</f>
        <v>0</v>
      </c>
      <c r="BX39" s="226">
        <f>SUM(BC39:BW39,BA39)</f>
        <v>106</v>
      </c>
      <c r="BY39" s="276">
        <v>1</v>
      </c>
      <c r="BZ39" s="70">
        <v>3</v>
      </c>
      <c r="CA39" s="72">
        <f>5-BY39</f>
        <v>4</v>
      </c>
    </row>
    <row r="40" spans="1:79" x14ac:dyDescent="0.25">
      <c r="A40" s="271" t="s">
        <v>290</v>
      </c>
      <c r="B40" s="226">
        <f>BX40</f>
        <v>100</v>
      </c>
      <c r="C40" s="114"/>
      <c r="D40" s="68"/>
      <c r="E40" s="68"/>
      <c r="F40" s="68"/>
      <c r="G40" s="68"/>
      <c r="H40" s="68">
        <f>MIN(C40:G40)</f>
        <v>0</v>
      </c>
      <c r="I40" s="68"/>
      <c r="J40" s="69"/>
      <c r="K40" s="69"/>
      <c r="L40" s="69"/>
      <c r="M40" s="69"/>
      <c r="N40" s="69">
        <f>MIN(J40:M40)</f>
        <v>0</v>
      </c>
      <c r="O40" s="69"/>
      <c r="P40" s="101"/>
      <c r="Q40" s="70"/>
      <c r="R40" s="101"/>
      <c r="S40" s="70"/>
      <c r="T40" s="89"/>
      <c r="U40" s="89"/>
      <c r="V40" s="101">
        <f>MAX(T40:U40)</f>
        <v>0</v>
      </c>
      <c r="W40" s="93"/>
      <c r="X40" s="93"/>
      <c r="Y40" s="93">
        <v>73</v>
      </c>
      <c r="Z40" s="93">
        <f>MIN(W40:Y40)</f>
        <v>73</v>
      </c>
      <c r="AA40" s="106">
        <v>29</v>
      </c>
      <c r="AB40" s="71"/>
      <c r="AC40" s="70"/>
      <c r="AD40" s="70">
        <v>38</v>
      </c>
      <c r="AE40" s="101"/>
      <c r="AF40" s="70"/>
      <c r="AG40" s="101"/>
      <c r="AH40" s="101"/>
      <c r="AI40" s="70"/>
      <c r="AJ40" s="101"/>
      <c r="AK40" s="101"/>
      <c r="AL40" s="70"/>
      <c r="AM40" s="98"/>
      <c r="AN40" s="98"/>
      <c r="AO40" s="98"/>
      <c r="AP40" s="98"/>
      <c r="AQ40" s="98"/>
      <c r="AR40" s="98">
        <f>MIN(AM40:AQ40)</f>
        <v>0</v>
      </c>
      <c r="AS40" s="101"/>
      <c r="AT40" s="70"/>
      <c r="AU40" s="101">
        <v>33</v>
      </c>
      <c r="AV40" s="101"/>
      <c r="AW40" s="70"/>
      <c r="AX40" s="70"/>
      <c r="AY40" s="101">
        <f>SUMPRODUCT(LARGE(BC40:BM40,{1;2;3;4;5}))</f>
        <v>33</v>
      </c>
      <c r="AZ40" s="70">
        <f>SUMPRODUCT(LARGE(BN40:BW40,{1;2;3;4;5}))</f>
        <v>67</v>
      </c>
      <c r="BA40" s="107">
        <f>SUM(I40,O40,AB40,AX40)</f>
        <v>0</v>
      </c>
      <c r="BB40" s="70">
        <f>SUM(AY40:BA40)</f>
        <v>100</v>
      </c>
      <c r="BC40" s="101">
        <f>P40</f>
        <v>0</v>
      </c>
      <c r="BD40" s="101">
        <f>R40</f>
        <v>0</v>
      </c>
      <c r="BE40" s="101">
        <f>V40</f>
        <v>0</v>
      </c>
      <c r="BF40" s="101">
        <f>AE40</f>
        <v>0</v>
      </c>
      <c r="BG40" s="101">
        <f>AG40</f>
        <v>0</v>
      </c>
      <c r="BH40" s="101">
        <f>AH40</f>
        <v>0</v>
      </c>
      <c r="BI40" s="101">
        <f>AJ40</f>
        <v>0</v>
      </c>
      <c r="BJ40" s="101">
        <f>AK40</f>
        <v>0</v>
      </c>
      <c r="BK40" s="101">
        <f>AS40</f>
        <v>0</v>
      </c>
      <c r="BL40" s="101">
        <f>AU40</f>
        <v>33</v>
      </c>
      <c r="BM40" s="101">
        <f>AV40</f>
        <v>0</v>
      </c>
      <c r="BN40" s="70">
        <f>Q40</f>
        <v>0</v>
      </c>
      <c r="BO40" s="70">
        <f>S40</f>
        <v>0</v>
      </c>
      <c r="BP40" s="106">
        <f>AA40</f>
        <v>29</v>
      </c>
      <c r="BQ40" s="70">
        <f>AC40</f>
        <v>0</v>
      </c>
      <c r="BR40" s="70">
        <f>AD40</f>
        <v>38</v>
      </c>
      <c r="BS40" s="70">
        <f>AF40</f>
        <v>0</v>
      </c>
      <c r="BT40" s="70">
        <f>AI40</f>
        <v>0</v>
      </c>
      <c r="BU40" s="70">
        <f>AL40</f>
        <v>0</v>
      </c>
      <c r="BV40" s="70">
        <f>AT40</f>
        <v>0</v>
      </c>
      <c r="BW40" s="236">
        <f>AW40</f>
        <v>0</v>
      </c>
      <c r="BX40" s="226">
        <f>SUM(BC40:BW40,BA40)</f>
        <v>100</v>
      </c>
      <c r="BY40" s="276"/>
      <c r="BZ40" s="70">
        <v>3</v>
      </c>
      <c r="CA40" s="72">
        <f>5-BY40</f>
        <v>5</v>
      </c>
    </row>
    <row r="41" spans="1:79" x14ac:dyDescent="0.25">
      <c r="A41" s="271" t="s">
        <v>251</v>
      </c>
      <c r="B41" s="226">
        <f>BX41</f>
        <v>87</v>
      </c>
      <c r="C41" s="114"/>
      <c r="D41" s="68"/>
      <c r="E41" s="68"/>
      <c r="F41" s="68"/>
      <c r="G41" s="68"/>
      <c r="H41" s="68">
        <f>MIN(C41:G41)</f>
        <v>0</v>
      </c>
      <c r="I41" s="68"/>
      <c r="J41" s="69"/>
      <c r="K41" s="69"/>
      <c r="L41" s="69"/>
      <c r="M41" s="69"/>
      <c r="N41" s="69">
        <f>MIN(J41:M41)</f>
        <v>0</v>
      </c>
      <c r="O41" s="69"/>
      <c r="P41" s="101"/>
      <c r="Q41" s="70"/>
      <c r="R41" s="101"/>
      <c r="S41" s="70"/>
      <c r="T41" s="89">
        <v>34</v>
      </c>
      <c r="U41" s="89">
        <v>40</v>
      </c>
      <c r="V41" s="101">
        <f>MAX(T41:U41)</f>
        <v>40</v>
      </c>
      <c r="W41" s="93"/>
      <c r="X41" s="93"/>
      <c r="Y41" s="93"/>
      <c r="Z41" s="93">
        <f>MIN(W41:Y41)</f>
        <v>0</v>
      </c>
      <c r="AA41" s="106"/>
      <c r="AB41" s="71">
        <v>28</v>
      </c>
      <c r="AC41" s="70"/>
      <c r="AD41" s="70"/>
      <c r="AE41" s="101"/>
      <c r="AF41" s="70"/>
      <c r="AG41" s="101"/>
      <c r="AH41" s="101"/>
      <c r="AI41" s="70"/>
      <c r="AJ41" s="101"/>
      <c r="AK41" s="101"/>
      <c r="AL41" s="70"/>
      <c r="AM41" s="98"/>
      <c r="AN41" s="98"/>
      <c r="AO41" s="98"/>
      <c r="AP41" s="98"/>
      <c r="AQ41" s="98"/>
      <c r="AR41" s="98">
        <f>MIN(AM41:AQ41)</f>
        <v>0</v>
      </c>
      <c r="AS41" s="101"/>
      <c r="AT41" s="70"/>
      <c r="AU41" s="101"/>
      <c r="AV41" s="101"/>
      <c r="AW41" s="70"/>
      <c r="AX41" s="70">
        <v>19</v>
      </c>
      <c r="AY41" s="101">
        <f>SUMPRODUCT(LARGE(BC41:BM41,{1;2;3;4;5}))</f>
        <v>40</v>
      </c>
      <c r="AZ41" s="70">
        <f>SUMPRODUCT(LARGE(BN41:BW41,{1;2;3;4;5}))</f>
        <v>0</v>
      </c>
      <c r="BA41" s="107">
        <f>SUM(I41,O41,AB41,AX41)</f>
        <v>47</v>
      </c>
      <c r="BB41" s="70">
        <f>SUM(AY41:BA41)</f>
        <v>87</v>
      </c>
      <c r="BC41" s="101">
        <f>P41</f>
        <v>0</v>
      </c>
      <c r="BD41" s="101">
        <f>R41</f>
        <v>0</v>
      </c>
      <c r="BE41" s="268">
        <f>V41</f>
        <v>40</v>
      </c>
      <c r="BF41" s="101">
        <f>AE41</f>
        <v>0</v>
      </c>
      <c r="BG41" s="101">
        <f>AG41</f>
        <v>0</v>
      </c>
      <c r="BH41" s="101">
        <f>AH41</f>
        <v>0</v>
      </c>
      <c r="BI41" s="101">
        <f>AJ41</f>
        <v>0</v>
      </c>
      <c r="BJ41" s="101">
        <f>AK41</f>
        <v>0</v>
      </c>
      <c r="BK41" s="101">
        <f>AS41</f>
        <v>0</v>
      </c>
      <c r="BL41" s="101">
        <f>AU41</f>
        <v>0</v>
      </c>
      <c r="BM41" s="101">
        <f>AV41</f>
        <v>0</v>
      </c>
      <c r="BN41" s="70">
        <f>Q41</f>
        <v>0</v>
      </c>
      <c r="BO41" s="70">
        <f>S41</f>
        <v>0</v>
      </c>
      <c r="BP41" s="106">
        <f>AA41</f>
        <v>0</v>
      </c>
      <c r="BQ41" s="70">
        <f>AC41</f>
        <v>0</v>
      </c>
      <c r="BR41" s="70">
        <f>AD41</f>
        <v>0</v>
      </c>
      <c r="BS41" s="70">
        <f>AF41</f>
        <v>0</v>
      </c>
      <c r="BT41" s="70">
        <f>AI41</f>
        <v>0</v>
      </c>
      <c r="BU41" s="70">
        <f>AL41</f>
        <v>0</v>
      </c>
      <c r="BV41" s="70">
        <f>AT41</f>
        <v>0</v>
      </c>
      <c r="BW41" s="236">
        <f>AW41</f>
        <v>0</v>
      </c>
      <c r="BX41" s="226">
        <f>SUM(BC41:BW41,BA41)</f>
        <v>87</v>
      </c>
      <c r="BY41" s="276">
        <v>1</v>
      </c>
      <c r="BZ41" s="70">
        <v>1</v>
      </c>
      <c r="CA41" s="72">
        <f>5-BY41</f>
        <v>4</v>
      </c>
    </row>
    <row r="42" spans="1:79" x14ac:dyDescent="0.25">
      <c r="A42" s="271" t="s">
        <v>184</v>
      </c>
      <c r="B42" s="226">
        <f>BX42</f>
        <v>87</v>
      </c>
      <c r="C42" s="114"/>
      <c r="D42" s="68"/>
      <c r="E42" s="68"/>
      <c r="F42" s="68"/>
      <c r="G42" s="68"/>
      <c r="H42" s="68">
        <f>MIN(C42:G42)</f>
        <v>0</v>
      </c>
      <c r="I42" s="68"/>
      <c r="J42" s="69"/>
      <c r="K42" s="69"/>
      <c r="L42" s="69"/>
      <c r="M42" s="69"/>
      <c r="N42" s="69">
        <f>MIN(J42:M42)</f>
        <v>0</v>
      </c>
      <c r="O42" s="69"/>
      <c r="P42" s="101">
        <v>43</v>
      </c>
      <c r="Q42" s="70"/>
      <c r="R42" s="101"/>
      <c r="S42" s="70"/>
      <c r="T42" s="89"/>
      <c r="U42" s="89"/>
      <c r="V42" s="101">
        <f>MAX(T42:U42)</f>
        <v>0</v>
      </c>
      <c r="W42" s="93"/>
      <c r="X42" s="93"/>
      <c r="Y42" s="93"/>
      <c r="Z42" s="93">
        <f>MIN(W42:Y42)</f>
        <v>0</v>
      </c>
      <c r="AA42" s="106"/>
      <c r="AB42" s="71">
        <v>22</v>
      </c>
      <c r="AC42" s="70"/>
      <c r="AD42" s="70"/>
      <c r="AE42" s="101"/>
      <c r="AF42" s="70"/>
      <c r="AG42" s="101"/>
      <c r="AH42" s="101"/>
      <c r="AI42" s="70"/>
      <c r="AJ42" s="101"/>
      <c r="AK42" s="101"/>
      <c r="AL42" s="70"/>
      <c r="AM42" s="98"/>
      <c r="AN42" s="98"/>
      <c r="AO42" s="98"/>
      <c r="AP42" s="98"/>
      <c r="AQ42" s="98">
        <v>49</v>
      </c>
      <c r="AR42" s="98">
        <f>MIN(AM42:AQ42)</f>
        <v>49</v>
      </c>
      <c r="AS42" s="101">
        <v>22</v>
      </c>
      <c r="AT42" s="70"/>
      <c r="AU42" s="101"/>
      <c r="AV42" s="101"/>
      <c r="AW42" s="70"/>
      <c r="AX42" s="70"/>
      <c r="AY42" s="101">
        <f>SUMPRODUCT(LARGE(BC42:BM42,{1;2;3;4;5}))</f>
        <v>65</v>
      </c>
      <c r="AZ42" s="70">
        <f>SUMPRODUCT(LARGE(BN42:BW42,{1;2;3;4;5}))</f>
        <v>0</v>
      </c>
      <c r="BA42" s="107">
        <f>SUM(I42,O42,AB42,AX42)</f>
        <v>22</v>
      </c>
      <c r="BB42" s="70">
        <f>SUM(AY42:BA42)</f>
        <v>87</v>
      </c>
      <c r="BC42" s="101">
        <f>P42</f>
        <v>43</v>
      </c>
      <c r="BD42" s="101">
        <f>R42</f>
        <v>0</v>
      </c>
      <c r="BE42" s="101">
        <f>V42</f>
        <v>0</v>
      </c>
      <c r="BF42" s="101">
        <f>AE42</f>
        <v>0</v>
      </c>
      <c r="BG42" s="101">
        <f>AG42</f>
        <v>0</v>
      </c>
      <c r="BH42" s="101">
        <f>AH42</f>
        <v>0</v>
      </c>
      <c r="BI42" s="101">
        <f>AJ42</f>
        <v>0</v>
      </c>
      <c r="BJ42" s="101">
        <f>AK42</f>
        <v>0</v>
      </c>
      <c r="BK42" s="101">
        <f>AS42</f>
        <v>22</v>
      </c>
      <c r="BL42" s="101">
        <f>AU42</f>
        <v>0</v>
      </c>
      <c r="BM42" s="101">
        <f>AV42</f>
        <v>0</v>
      </c>
      <c r="BN42" s="70">
        <f>Q42</f>
        <v>0</v>
      </c>
      <c r="BO42" s="70">
        <f>S42</f>
        <v>0</v>
      </c>
      <c r="BP42" s="106">
        <f>AA42</f>
        <v>0</v>
      </c>
      <c r="BQ42" s="70">
        <f>AC42</f>
        <v>0</v>
      </c>
      <c r="BR42" s="70">
        <f>AD42</f>
        <v>0</v>
      </c>
      <c r="BS42" s="70">
        <f>AF42</f>
        <v>0</v>
      </c>
      <c r="BT42" s="70">
        <f>AI42</f>
        <v>0</v>
      </c>
      <c r="BU42" s="70">
        <f>AL42</f>
        <v>0</v>
      </c>
      <c r="BV42" s="70">
        <f>AT42</f>
        <v>0</v>
      </c>
      <c r="BW42" s="236">
        <f>AW42</f>
        <v>0</v>
      </c>
      <c r="BX42" s="226">
        <f>SUM(BC42:BW42,BA42)</f>
        <v>87</v>
      </c>
      <c r="BY42" s="276"/>
      <c r="BZ42" s="70">
        <v>2</v>
      </c>
      <c r="CA42" s="72">
        <f>5-BY42</f>
        <v>5</v>
      </c>
    </row>
    <row r="43" spans="1:79" x14ac:dyDescent="0.25">
      <c r="A43" s="271" t="s">
        <v>338</v>
      </c>
      <c r="B43" s="226">
        <f>BX43</f>
        <v>80</v>
      </c>
      <c r="C43" s="114"/>
      <c r="D43" s="68"/>
      <c r="E43" s="68"/>
      <c r="F43" s="68">
        <v>360</v>
      </c>
      <c r="G43" s="68"/>
      <c r="H43" s="68">
        <f>MIN(C43:G43)</f>
        <v>360</v>
      </c>
      <c r="I43" s="68">
        <v>9</v>
      </c>
      <c r="J43" s="69"/>
      <c r="K43" s="69"/>
      <c r="L43" s="69">
        <v>249</v>
      </c>
      <c r="M43" s="69">
        <v>217</v>
      </c>
      <c r="N43" s="69">
        <f>MIN(J43:M43)</f>
        <v>217</v>
      </c>
      <c r="O43" s="69">
        <v>23</v>
      </c>
      <c r="P43" s="101"/>
      <c r="Q43" s="70"/>
      <c r="R43" s="101"/>
      <c r="S43" s="70"/>
      <c r="T43" s="89"/>
      <c r="U43" s="89"/>
      <c r="V43" s="101">
        <f>MAX(T43:U43)</f>
        <v>0</v>
      </c>
      <c r="W43" s="93"/>
      <c r="X43" s="93"/>
      <c r="Y43" s="93"/>
      <c r="Z43" s="93">
        <f>MIN(W43:Y43)</f>
        <v>0</v>
      </c>
      <c r="AA43" s="106"/>
      <c r="AB43" s="71">
        <v>14</v>
      </c>
      <c r="AC43" s="70"/>
      <c r="AD43" s="70"/>
      <c r="AE43" s="101"/>
      <c r="AF43" s="70"/>
      <c r="AG43" s="101"/>
      <c r="AH43" s="101"/>
      <c r="AI43" s="70"/>
      <c r="AJ43" s="101"/>
      <c r="AK43" s="101"/>
      <c r="AL43" s="70"/>
      <c r="AM43" s="98"/>
      <c r="AN43" s="98"/>
      <c r="AO43" s="98"/>
      <c r="AP43" s="98"/>
      <c r="AQ43" s="98"/>
      <c r="AR43" s="98">
        <f>MIN(AM43:AQ43)</f>
        <v>0</v>
      </c>
      <c r="AS43" s="101"/>
      <c r="AT43" s="70"/>
      <c r="AU43" s="101">
        <v>34</v>
      </c>
      <c r="AV43" s="101"/>
      <c r="AW43" s="70"/>
      <c r="AX43" s="70"/>
      <c r="AY43" s="101">
        <f>SUMPRODUCT(LARGE(BC43:BM43,{1;2;3;4;5}))</f>
        <v>34</v>
      </c>
      <c r="AZ43" s="70">
        <f>SUMPRODUCT(LARGE(BN43:BW43,{1;2;3;4;5}))</f>
        <v>0</v>
      </c>
      <c r="BA43" s="107">
        <f>SUM(I43,O43,AB43,AX43)</f>
        <v>46</v>
      </c>
      <c r="BB43" s="70">
        <f>SUM(AY43:BA43)</f>
        <v>80</v>
      </c>
      <c r="BC43" s="101">
        <f>P43</f>
        <v>0</v>
      </c>
      <c r="BD43" s="101">
        <f>R43</f>
        <v>0</v>
      </c>
      <c r="BE43" s="101">
        <f>V43</f>
        <v>0</v>
      </c>
      <c r="BF43" s="101">
        <f>AE43</f>
        <v>0</v>
      </c>
      <c r="BG43" s="101">
        <f>AG43</f>
        <v>0</v>
      </c>
      <c r="BH43" s="101">
        <f>AH43</f>
        <v>0</v>
      </c>
      <c r="BI43" s="101">
        <f>AJ43</f>
        <v>0</v>
      </c>
      <c r="BJ43" s="101">
        <f>AK43</f>
        <v>0</v>
      </c>
      <c r="BK43" s="101">
        <f>AS43</f>
        <v>0</v>
      </c>
      <c r="BL43" s="101">
        <f>AU43</f>
        <v>34</v>
      </c>
      <c r="BM43" s="101">
        <f>AV43</f>
        <v>0</v>
      </c>
      <c r="BN43" s="70">
        <f>Q43</f>
        <v>0</v>
      </c>
      <c r="BO43" s="70">
        <f>S43</f>
        <v>0</v>
      </c>
      <c r="BP43" s="106">
        <f>AA43</f>
        <v>0</v>
      </c>
      <c r="BQ43" s="70">
        <f>AC43</f>
        <v>0</v>
      </c>
      <c r="BR43" s="70">
        <f>AD43</f>
        <v>0</v>
      </c>
      <c r="BS43" s="70">
        <f>AF43</f>
        <v>0</v>
      </c>
      <c r="BT43" s="70">
        <f>AI43</f>
        <v>0</v>
      </c>
      <c r="BU43" s="70">
        <f>AL43</f>
        <v>0</v>
      </c>
      <c r="BV43" s="70">
        <f>AT43</f>
        <v>0</v>
      </c>
      <c r="BW43" s="236">
        <f>AW43</f>
        <v>0</v>
      </c>
      <c r="BX43" s="226">
        <f>SUM(BC43:BW43,BA43)</f>
        <v>80</v>
      </c>
      <c r="BY43" s="276"/>
      <c r="BZ43" s="70">
        <v>1</v>
      </c>
      <c r="CA43" s="72">
        <f>5-BY43</f>
        <v>5</v>
      </c>
    </row>
    <row r="44" spans="1:79" x14ac:dyDescent="0.25">
      <c r="A44" s="271" t="s">
        <v>348</v>
      </c>
      <c r="B44" s="226">
        <f>BB44</f>
        <v>72</v>
      </c>
      <c r="C44" s="114"/>
      <c r="D44" s="68"/>
      <c r="E44" s="68"/>
      <c r="F44" s="68"/>
      <c r="G44" s="68"/>
      <c r="H44" s="68">
        <f>MIN(C44:G44)</f>
        <v>0</v>
      </c>
      <c r="I44" s="68"/>
      <c r="J44" s="69"/>
      <c r="K44" s="69"/>
      <c r="L44" s="69">
        <v>207</v>
      </c>
      <c r="M44" s="69"/>
      <c r="N44" s="69">
        <f>MIN(J44:M44)</f>
        <v>207</v>
      </c>
      <c r="O44" s="69">
        <v>26</v>
      </c>
      <c r="P44" s="101"/>
      <c r="Q44" s="70"/>
      <c r="R44" s="101"/>
      <c r="S44" s="70"/>
      <c r="T44" s="89"/>
      <c r="U44" s="89"/>
      <c r="V44" s="101">
        <f>MAX(T44:U44)</f>
        <v>0</v>
      </c>
      <c r="W44" s="93"/>
      <c r="X44" s="93"/>
      <c r="Y44" s="93"/>
      <c r="Z44" s="93">
        <f>MIN(W44:Y44)</f>
        <v>0</v>
      </c>
      <c r="AA44" s="106"/>
      <c r="AB44" s="71"/>
      <c r="AC44" s="70"/>
      <c r="AD44" s="70"/>
      <c r="AE44" s="101"/>
      <c r="AF44" s="70"/>
      <c r="AG44" s="101"/>
      <c r="AH44" s="101"/>
      <c r="AI44" s="70"/>
      <c r="AJ44" s="101"/>
      <c r="AK44" s="101"/>
      <c r="AL44" s="70"/>
      <c r="AM44" s="98"/>
      <c r="AN44" s="98"/>
      <c r="AO44" s="98"/>
      <c r="AP44" s="98"/>
      <c r="AQ44" s="98"/>
      <c r="AR44" s="98">
        <f>MIN(AM44:AQ44)</f>
        <v>0</v>
      </c>
      <c r="AS44" s="101"/>
      <c r="AT44" s="70"/>
      <c r="AU44" s="101"/>
      <c r="AV44" s="101"/>
      <c r="AW44" s="70">
        <v>46</v>
      </c>
      <c r="AX44" s="70"/>
      <c r="AY44" s="101">
        <f>SUMPRODUCT(LARGE(BC44:BM44,{1;2;3;4;5}))</f>
        <v>0</v>
      </c>
      <c r="AZ44" s="70">
        <f>SUMPRODUCT(LARGE(BN44:BW44,{1;2;3;4;5}))</f>
        <v>46</v>
      </c>
      <c r="BA44" s="107">
        <f>SUM(I44,O44,AB44,AX44)</f>
        <v>26</v>
      </c>
      <c r="BB44" s="70">
        <f>SUM(AY44:BA44)</f>
        <v>72</v>
      </c>
      <c r="BC44" s="101">
        <f>P44</f>
        <v>0</v>
      </c>
      <c r="BD44" s="101">
        <f>R44</f>
        <v>0</v>
      </c>
      <c r="BE44" s="101">
        <f>V44</f>
        <v>0</v>
      </c>
      <c r="BF44" s="101">
        <f>AE44</f>
        <v>0</v>
      </c>
      <c r="BG44" s="101">
        <f>AG44</f>
        <v>0</v>
      </c>
      <c r="BH44" s="101">
        <f>AH44</f>
        <v>0</v>
      </c>
      <c r="BI44" s="101">
        <f>AJ44</f>
        <v>0</v>
      </c>
      <c r="BJ44" s="101">
        <f>AK44</f>
        <v>0</v>
      </c>
      <c r="BK44" s="101">
        <f>AS44</f>
        <v>0</v>
      </c>
      <c r="BL44" s="101">
        <f>AU44</f>
        <v>0</v>
      </c>
      <c r="BM44" s="101">
        <f>AV44</f>
        <v>0</v>
      </c>
      <c r="BN44" s="70">
        <f>Q44</f>
        <v>0</v>
      </c>
      <c r="BO44" s="70">
        <f>S44</f>
        <v>0</v>
      </c>
      <c r="BP44" s="106">
        <f>AA44</f>
        <v>0</v>
      </c>
      <c r="BQ44" s="70">
        <f>AC44</f>
        <v>0</v>
      </c>
      <c r="BR44" s="70">
        <f>AD44</f>
        <v>0</v>
      </c>
      <c r="BS44" s="70">
        <f>AF44</f>
        <v>0</v>
      </c>
      <c r="BT44" s="70">
        <f>AI44</f>
        <v>0</v>
      </c>
      <c r="BU44" s="70">
        <f>AL44</f>
        <v>0</v>
      </c>
      <c r="BV44" s="70">
        <f>AT44</f>
        <v>0</v>
      </c>
      <c r="BW44" s="236">
        <f>AW44</f>
        <v>46</v>
      </c>
      <c r="BX44" s="226">
        <f>SUM(BC44:BW44,BA44)</f>
        <v>72</v>
      </c>
      <c r="BY44" s="276">
        <v>1</v>
      </c>
      <c r="BZ44" s="70">
        <v>1</v>
      </c>
      <c r="CA44" s="72">
        <f>5-BY44</f>
        <v>4</v>
      </c>
    </row>
    <row r="45" spans="1:79" x14ac:dyDescent="0.25">
      <c r="A45" s="271" t="s">
        <v>301</v>
      </c>
      <c r="B45" s="226">
        <f>BX45</f>
        <v>64</v>
      </c>
      <c r="C45" s="114"/>
      <c r="D45" s="68"/>
      <c r="E45" s="68"/>
      <c r="F45" s="68"/>
      <c r="G45" s="68"/>
      <c r="H45" s="68">
        <f>MIN(C45:G45)</f>
        <v>0</v>
      </c>
      <c r="I45" s="68"/>
      <c r="J45" s="69"/>
      <c r="K45" s="69"/>
      <c r="L45" s="69"/>
      <c r="M45" s="69"/>
      <c r="N45" s="69">
        <f>MIN(J45:M45)</f>
        <v>0</v>
      </c>
      <c r="O45" s="69"/>
      <c r="P45" s="101"/>
      <c r="Q45" s="70"/>
      <c r="R45" s="101"/>
      <c r="S45" s="70"/>
      <c r="T45" s="89"/>
      <c r="U45" s="89"/>
      <c r="V45" s="101">
        <f>MAX(T45:U45)</f>
        <v>0</v>
      </c>
      <c r="W45" s="93"/>
      <c r="X45" s="93"/>
      <c r="Y45" s="93">
        <v>43</v>
      </c>
      <c r="Z45" s="93">
        <f>MIN(W45:Y45)</f>
        <v>43</v>
      </c>
      <c r="AA45" s="106">
        <v>35</v>
      </c>
      <c r="AB45" s="71"/>
      <c r="AC45" s="70"/>
      <c r="AD45" s="70"/>
      <c r="AE45" s="101"/>
      <c r="AF45" s="70"/>
      <c r="AG45" s="101"/>
      <c r="AH45" s="101"/>
      <c r="AI45" s="70"/>
      <c r="AJ45" s="101"/>
      <c r="AK45" s="101"/>
      <c r="AL45" s="70"/>
      <c r="AM45" s="98">
        <v>20</v>
      </c>
      <c r="AN45" s="98">
        <v>18</v>
      </c>
      <c r="AO45" s="98"/>
      <c r="AP45" s="98"/>
      <c r="AQ45" s="98">
        <v>29</v>
      </c>
      <c r="AR45" s="98">
        <f>MIN(AM45:AQ45)</f>
        <v>18</v>
      </c>
      <c r="AS45" s="101">
        <v>29</v>
      </c>
      <c r="AT45" s="70"/>
      <c r="AU45" s="101"/>
      <c r="AV45" s="101"/>
      <c r="AW45" s="70"/>
      <c r="AX45" s="70"/>
      <c r="AY45" s="101">
        <f>SUMPRODUCT(LARGE(BC45:BM45,{1;2;3;4;5}))</f>
        <v>29</v>
      </c>
      <c r="AZ45" s="70">
        <f>SUMPRODUCT(LARGE(BN45:BW45,{1;2;3;4;5}))</f>
        <v>35</v>
      </c>
      <c r="BA45" s="107">
        <f>SUM(I45,O45,AB45,AX45)</f>
        <v>0</v>
      </c>
      <c r="BB45" s="70">
        <f>SUM(AY45:BA45)</f>
        <v>64</v>
      </c>
      <c r="BC45" s="101">
        <f>P45</f>
        <v>0</v>
      </c>
      <c r="BD45" s="101">
        <f>R45</f>
        <v>0</v>
      </c>
      <c r="BE45" s="101">
        <f>V45</f>
        <v>0</v>
      </c>
      <c r="BF45" s="101">
        <f>AE45</f>
        <v>0</v>
      </c>
      <c r="BG45" s="101">
        <f>AG45</f>
        <v>0</v>
      </c>
      <c r="BH45" s="101">
        <f>AH45</f>
        <v>0</v>
      </c>
      <c r="BI45" s="101">
        <f>AJ45</f>
        <v>0</v>
      </c>
      <c r="BJ45" s="101">
        <f>AK45</f>
        <v>0</v>
      </c>
      <c r="BK45" s="101">
        <f>AS45</f>
        <v>29</v>
      </c>
      <c r="BL45" s="101">
        <f>AU45</f>
        <v>0</v>
      </c>
      <c r="BM45" s="101">
        <f>AV45</f>
        <v>0</v>
      </c>
      <c r="BN45" s="70">
        <f>Q45</f>
        <v>0</v>
      </c>
      <c r="BO45" s="70">
        <f>S45</f>
        <v>0</v>
      </c>
      <c r="BP45" s="106">
        <f>AA45</f>
        <v>35</v>
      </c>
      <c r="BQ45" s="70">
        <f>AC45</f>
        <v>0</v>
      </c>
      <c r="BR45" s="70">
        <f>AD45</f>
        <v>0</v>
      </c>
      <c r="BS45" s="70">
        <f>AF45</f>
        <v>0</v>
      </c>
      <c r="BT45" s="70">
        <f>AI45</f>
        <v>0</v>
      </c>
      <c r="BU45" s="70">
        <f>AL45</f>
        <v>0</v>
      </c>
      <c r="BV45" s="70">
        <f>AT45</f>
        <v>0</v>
      </c>
      <c r="BW45" s="236">
        <f>AW45</f>
        <v>0</v>
      </c>
      <c r="BX45" s="226">
        <f>SUM(BC45:BW45,BA45)</f>
        <v>64</v>
      </c>
      <c r="BY45" s="276"/>
      <c r="BZ45" s="70">
        <v>2</v>
      </c>
      <c r="CA45" s="72">
        <f>5-BY45</f>
        <v>5</v>
      </c>
    </row>
    <row r="46" spans="1:79" x14ac:dyDescent="0.25">
      <c r="A46" s="271" t="s">
        <v>334</v>
      </c>
      <c r="B46" s="226">
        <f>BX46</f>
        <v>59</v>
      </c>
      <c r="C46" s="114"/>
      <c r="D46" s="68"/>
      <c r="E46" s="68"/>
      <c r="F46" s="68"/>
      <c r="G46" s="68"/>
      <c r="H46" s="68">
        <f>MIN(C46:G46)</f>
        <v>0</v>
      </c>
      <c r="I46" s="68"/>
      <c r="J46" s="69"/>
      <c r="K46" s="69"/>
      <c r="L46" s="69">
        <v>243</v>
      </c>
      <c r="M46" s="69">
        <v>206</v>
      </c>
      <c r="N46" s="69">
        <f>MIN(J46:M46)</f>
        <v>206</v>
      </c>
      <c r="O46" s="69">
        <v>27</v>
      </c>
      <c r="P46" s="101"/>
      <c r="Q46" s="70"/>
      <c r="R46" s="101"/>
      <c r="S46" s="70"/>
      <c r="T46" s="89"/>
      <c r="U46" s="89"/>
      <c r="V46" s="101">
        <f>MAX(T46:U46)</f>
        <v>0</v>
      </c>
      <c r="W46" s="93"/>
      <c r="X46" s="93"/>
      <c r="Y46" s="93"/>
      <c r="Z46" s="93">
        <f>MIN(W46:Y46)</f>
        <v>0</v>
      </c>
      <c r="AA46" s="106"/>
      <c r="AB46" s="71">
        <v>19</v>
      </c>
      <c r="AC46" s="70"/>
      <c r="AD46" s="70"/>
      <c r="AE46" s="101"/>
      <c r="AF46" s="70"/>
      <c r="AG46" s="101"/>
      <c r="AH46" s="101"/>
      <c r="AI46" s="70"/>
      <c r="AJ46" s="101"/>
      <c r="AK46" s="101"/>
      <c r="AL46" s="70"/>
      <c r="AM46" s="98"/>
      <c r="AN46" s="98"/>
      <c r="AO46" s="98"/>
      <c r="AP46" s="98"/>
      <c r="AQ46" s="98">
        <v>87</v>
      </c>
      <c r="AR46" s="98">
        <f>MIN(AM46:AQ46)</f>
        <v>87</v>
      </c>
      <c r="AS46" s="101">
        <v>13</v>
      </c>
      <c r="AT46" s="70"/>
      <c r="AU46" s="101"/>
      <c r="AV46" s="101"/>
      <c r="AW46" s="70"/>
      <c r="AX46" s="70"/>
      <c r="AY46" s="101">
        <f>SUMPRODUCT(LARGE(BC46:BM46,{1;2;3;4;5}))</f>
        <v>13</v>
      </c>
      <c r="AZ46" s="70">
        <f>SUMPRODUCT(LARGE(BN46:BW46,{1;2;3;4;5}))</f>
        <v>0</v>
      </c>
      <c r="BA46" s="107">
        <f>SUM(I46,O46,AB46,AX46)</f>
        <v>46</v>
      </c>
      <c r="BB46" s="70">
        <f>SUM(AY46:BA46)</f>
        <v>59</v>
      </c>
      <c r="BC46" s="101">
        <f>P46</f>
        <v>0</v>
      </c>
      <c r="BD46" s="101">
        <f>R46</f>
        <v>0</v>
      </c>
      <c r="BE46" s="101">
        <f>V46</f>
        <v>0</v>
      </c>
      <c r="BF46" s="101">
        <f>AE46</f>
        <v>0</v>
      </c>
      <c r="BG46" s="101">
        <f>AG46</f>
        <v>0</v>
      </c>
      <c r="BH46" s="101">
        <f>AH46</f>
        <v>0</v>
      </c>
      <c r="BI46" s="101">
        <f>AJ46</f>
        <v>0</v>
      </c>
      <c r="BJ46" s="101">
        <f>AK46</f>
        <v>0</v>
      </c>
      <c r="BK46" s="101">
        <f>AS46</f>
        <v>13</v>
      </c>
      <c r="BL46" s="101">
        <f>AU46</f>
        <v>0</v>
      </c>
      <c r="BM46" s="101">
        <f>AV46</f>
        <v>0</v>
      </c>
      <c r="BN46" s="70">
        <f>Q46</f>
        <v>0</v>
      </c>
      <c r="BO46" s="70">
        <f>S46</f>
        <v>0</v>
      </c>
      <c r="BP46" s="106">
        <f>AA46</f>
        <v>0</v>
      </c>
      <c r="BQ46" s="70">
        <f>AC46</f>
        <v>0</v>
      </c>
      <c r="BR46" s="70">
        <f>AD46</f>
        <v>0</v>
      </c>
      <c r="BS46" s="70">
        <f>AF46</f>
        <v>0</v>
      </c>
      <c r="BT46" s="70">
        <f>AI46</f>
        <v>0</v>
      </c>
      <c r="BU46" s="70">
        <f>AL46</f>
        <v>0</v>
      </c>
      <c r="BV46" s="70">
        <f>AT46</f>
        <v>0</v>
      </c>
      <c r="BW46" s="236">
        <f>AW46</f>
        <v>0</v>
      </c>
      <c r="BX46" s="226">
        <f>SUM(BC46:BW46,BA46)</f>
        <v>59</v>
      </c>
      <c r="BY46" s="276"/>
      <c r="BZ46" s="70">
        <v>1</v>
      </c>
      <c r="CA46" s="72">
        <f>5-BY46</f>
        <v>5</v>
      </c>
    </row>
    <row r="47" spans="1:79" x14ac:dyDescent="0.25">
      <c r="A47" s="271" t="s">
        <v>268</v>
      </c>
      <c r="B47" s="226">
        <f>BX47</f>
        <v>54</v>
      </c>
      <c r="C47" s="114"/>
      <c r="D47" s="68"/>
      <c r="E47" s="68"/>
      <c r="F47" s="68"/>
      <c r="G47" s="68"/>
      <c r="H47" s="68">
        <f>MIN(C47:G47)</f>
        <v>0</v>
      </c>
      <c r="I47" s="68"/>
      <c r="J47" s="69"/>
      <c r="K47" s="69"/>
      <c r="L47" s="69"/>
      <c r="M47" s="69"/>
      <c r="N47" s="69">
        <f>MIN(J47:M47)</f>
        <v>0</v>
      </c>
      <c r="O47" s="69"/>
      <c r="P47" s="101"/>
      <c r="Q47" s="70"/>
      <c r="R47" s="101"/>
      <c r="S47" s="70"/>
      <c r="T47" s="89"/>
      <c r="U47" s="89"/>
      <c r="V47" s="101">
        <f>MAX(T47:U47)</f>
        <v>0</v>
      </c>
      <c r="W47" s="93"/>
      <c r="X47" s="93"/>
      <c r="Y47" s="93"/>
      <c r="Z47" s="93">
        <f>MIN(W47:Y47)</f>
        <v>0</v>
      </c>
      <c r="AA47" s="106"/>
      <c r="AB47" s="71">
        <v>33</v>
      </c>
      <c r="AC47" s="70"/>
      <c r="AD47" s="70"/>
      <c r="AE47" s="101"/>
      <c r="AF47" s="70"/>
      <c r="AG47" s="101"/>
      <c r="AH47" s="101"/>
      <c r="AI47" s="70"/>
      <c r="AJ47" s="101"/>
      <c r="AK47" s="101"/>
      <c r="AL47" s="70"/>
      <c r="AM47" s="98"/>
      <c r="AN47" s="98"/>
      <c r="AO47" s="98"/>
      <c r="AP47" s="98"/>
      <c r="AQ47" s="98"/>
      <c r="AR47" s="98">
        <f>MIN(AM47:AQ47)</f>
        <v>0</v>
      </c>
      <c r="AS47" s="101"/>
      <c r="AT47" s="70"/>
      <c r="AU47" s="101"/>
      <c r="AV47" s="101"/>
      <c r="AW47" s="70"/>
      <c r="AX47" s="70">
        <v>21</v>
      </c>
      <c r="AY47" s="101">
        <f>SUMPRODUCT(LARGE(BC47:BM47,{1;2;3;4;5}))</f>
        <v>0</v>
      </c>
      <c r="AZ47" s="70">
        <f>SUMPRODUCT(LARGE(BN47:BW47,{1;2;3;4;5}))</f>
        <v>0</v>
      </c>
      <c r="BA47" s="107">
        <f>SUM(I47,O47,AB47,AX47)</f>
        <v>54</v>
      </c>
      <c r="BB47" s="70">
        <f>SUM(AY47:BA47)</f>
        <v>54</v>
      </c>
      <c r="BC47" s="101">
        <f>P47</f>
        <v>0</v>
      </c>
      <c r="BD47" s="101">
        <f>R47</f>
        <v>0</v>
      </c>
      <c r="BE47" s="101">
        <f>V47</f>
        <v>0</v>
      </c>
      <c r="BF47" s="101">
        <f>AE47</f>
        <v>0</v>
      </c>
      <c r="BG47" s="101">
        <f>AG47</f>
        <v>0</v>
      </c>
      <c r="BH47" s="101">
        <f>AH47</f>
        <v>0</v>
      </c>
      <c r="BI47" s="101">
        <f>AJ47</f>
        <v>0</v>
      </c>
      <c r="BJ47" s="101">
        <f>AK47</f>
        <v>0</v>
      </c>
      <c r="BK47" s="101">
        <f>AS47</f>
        <v>0</v>
      </c>
      <c r="BL47" s="101">
        <f>AU47</f>
        <v>0</v>
      </c>
      <c r="BM47" s="101">
        <f>AV47</f>
        <v>0</v>
      </c>
      <c r="BN47" s="70">
        <f>Q47</f>
        <v>0</v>
      </c>
      <c r="BO47" s="70">
        <f>S47</f>
        <v>0</v>
      </c>
      <c r="BP47" s="106">
        <f>AA47</f>
        <v>0</v>
      </c>
      <c r="BQ47" s="70">
        <f>AC47</f>
        <v>0</v>
      </c>
      <c r="BR47" s="70">
        <f>AD47</f>
        <v>0</v>
      </c>
      <c r="BS47" s="70">
        <f>AF47</f>
        <v>0</v>
      </c>
      <c r="BT47" s="70">
        <f>AI47</f>
        <v>0</v>
      </c>
      <c r="BU47" s="70">
        <f>AL47</f>
        <v>0</v>
      </c>
      <c r="BV47" s="70">
        <f>AT47</f>
        <v>0</v>
      </c>
      <c r="BW47" s="236">
        <f>AW47</f>
        <v>0</v>
      </c>
      <c r="BX47" s="226">
        <f>SUM(BC47:BW47,BA47)</f>
        <v>54</v>
      </c>
      <c r="BY47" s="276"/>
      <c r="BZ47" s="70"/>
      <c r="CA47" s="72">
        <f>5-BY47</f>
        <v>5</v>
      </c>
    </row>
    <row r="48" spans="1:79" x14ac:dyDescent="0.25">
      <c r="A48" s="271" t="s">
        <v>274</v>
      </c>
      <c r="B48" s="226">
        <f>BX48</f>
        <v>54</v>
      </c>
      <c r="C48" s="114"/>
      <c r="D48" s="68"/>
      <c r="E48" s="68"/>
      <c r="F48" s="68"/>
      <c r="G48" s="68"/>
      <c r="H48" s="68">
        <f>MIN(C48:G48)</f>
        <v>0</v>
      </c>
      <c r="I48" s="68"/>
      <c r="J48" s="69"/>
      <c r="K48" s="69"/>
      <c r="L48" s="69"/>
      <c r="M48" s="69"/>
      <c r="N48" s="69">
        <f>MIN(J48:M48)</f>
        <v>0</v>
      </c>
      <c r="O48" s="69"/>
      <c r="P48" s="101"/>
      <c r="Q48" s="70"/>
      <c r="R48" s="101"/>
      <c r="S48" s="70"/>
      <c r="T48" s="89"/>
      <c r="U48" s="89"/>
      <c r="V48" s="101">
        <f>MAX(T48:U48)</f>
        <v>0</v>
      </c>
      <c r="W48" s="93"/>
      <c r="X48" s="93"/>
      <c r="Y48" s="93"/>
      <c r="Z48" s="93">
        <f>MIN(W48:Y48)</f>
        <v>0</v>
      </c>
      <c r="AA48" s="106"/>
      <c r="AB48" s="71">
        <v>30</v>
      </c>
      <c r="AC48" s="70"/>
      <c r="AD48" s="70"/>
      <c r="AE48" s="101"/>
      <c r="AF48" s="70"/>
      <c r="AG48" s="101"/>
      <c r="AH48" s="101"/>
      <c r="AI48" s="70"/>
      <c r="AJ48" s="101"/>
      <c r="AK48" s="101"/>
      <c r="AL48" s="70"/>
      <c r="AM48" s="98"/>
      <c r="AN48" s="98"/>
      <c r="AO48" s="98">
        <v>28</v>
      </c>
      <c r="AP48" s="98"/>
      <c r="AQ48" s="98"/>
      <c r="AR48" s="98">
        <f>MIN(AM48:AQ48)</f>
        <v>28</v>
      </c>
      <c r="AS48" s="101">
        <v>24</v>
      </c>
      <c r="AT48" s="70"/>
      <c r="AU48" s="101"/>
      <c r="AV48" s="101"/>
      <c r="AW48" s="70"/>
      <c r="AX48" s="70"/>
      <c r="AY48" s="101">
        <f>SUMPRODUCT(LARGE(BC48:BM48,{1;2;3;4;5}))</f>
        <v>24</v>
      </c>
      <c r="AZ48" s="70">
        <f>SUMPRODUCT(LARGE(BN48:BW48,{1;2;3;4;5}))</f>
        <v>0</v>
      </c>
      <c r="BA48" s="107">
        <f>SUM(I48,O48,AB48,AX48)</f>
        <v>30</v>
      </c>
      <c r="BB48" s="70">
        <f>SUM(AY48:BA48)</f>
        <v>54</v>
      </c>
      <c r="BC48" s="101">
        <f>P48</f>
        <v>0</v>
      </c>
      <c r="BD48" s="101">
        <f>R48</f>
        <v>0</v>
      </c>
      <c r="BE48" s="101">
        <f>V48</f>
        <v>0</v>
      </c>
      <c r="BF48" s="101">
        <f>AE48</f>
        <v>0</v>
      </c>
      <c r="BG48" s="101">
        <f>AG48</f>
        <v>0</v>
      </c>
      <c r="BH48" s="101">
        <f>AH48</f>
        <v>0</v>
      </c>
      <c r="BI48" s="101">
        <f>AJ48</f>
        <v>0</v>
      </c>
      <c r="BJ48" s="101">
        <f>AK48</f>
        <v>0</v>
      </c>
      <c r="BK48" s="101">
        <f>AS48</f>
        <v>24</v>
      </c>
      <c r="BL48" s="101">
        <f>AU48</f>
        <v>0</v>
      </c>
      <c r="BM48" s="101">
        <f>AV48</f>
        <v>0</v>
      </c>
      <c r="BN48" s="70">
        <f>Q48</f>
        <v>0</v>
      </c>
      <c r="BO48" s="70">
        <f>S48</f>
        <v>0</v>
      </c>
      <c r="BP48" s="106">
        <f>AA48</f>
        <v>0</v>
      </c>
      <c r="BQ48" s="70">
        <f>AC48</f>
        <v>0</v>
      </c>
      <c r="BR48" s="70">
        <f>AD48</f>
        <v>0</v>
      </c>
      <c r="BS48" s="70">
        <f>AF48</f>
        <v>0</v>
      </c>
      <c r="BT48" s="70">
        <f>AI48</f>
        <v>0</v>
      </c>
      <c r="BU48" s="70">
        <f>AL48</f>
        <v>0</v>
      </c>
      <c r="BV48" s="70">
        <f>AT48</f>
        <v>0</v>
      </c>
      <c r="BW48" s="236">
        <f>AW48</f>
        <v>0</v>
      </c>
      <c r="BX48" s="226">
        <f>SUM(BC48:BW48,BA48)</f>
        <v>54</v>
      </c>
      <c r="BY48" s="276"/>
      <c r="BZ48" s="70">
        <v>1</v>
      </c>
      <c r="CA48" s="72">
        <f>5-BY48</f>
        <v>5</v>
      </c>
    </row>
    <row r="49" spans="1:79" x14ac:dyDescent="0.25">
      <c r="A49" s="271" t="s">
        <v>318</v>
      </c>
      <c r="B49" s="226">
        <f>BX49</f>
        <v>53</v>
      </c>
      <c r="C49" s="114"/>
      <c r="D49" s="68"/>
      <c r="E49" s="68"/>
      <c r="F49" s="68"/>
      <c r="G49" s="68"/>
      <c r="H49" s="68">
        <f>MIN(C49:G49)</f>
        <v>0</v>
      </c>
      <c r="I49" s="68"/>
      <c r="J49" s="69"/>
      <c r="K49" s="69"/>
      <c r="L49" s="69"/>
      <c r="M49" s="69"/>
      <c r="N49" s="69">
        <f>MIN(J49:M49)</f>
        <v>0</v>
      </c>
      <c r="O49" s="69"/>
      <c r="P49" s="101"/>
      <c r="Q49" s="70"/>
      <c r="R49" s="101"/>
      <c r="S49" s="70"/>
      <c r="T49" s="89"/>
      <c r="U49" s="89">
        <v>34</v>
      </c>
      <c r="V49" s="101">
        <f>MAX(T49:U49)</f>
        <v>34</v>
      </c>
      <c r="W49" s="93"/>
      <c r="X49" s="93"/>
      <c r="Y49" s="93"/>
      <c r="Z49" s="93">
        <f>MIN(W49:Y49)</f>
        <v>0</v>
      </c>
      <c r="AA49" s="106"/>
      <c r="AB49" s="71"/>
      <c r="AC49" s="70"/>
      <c r="AD49" s="70"/>
      <c r="AE49" s="101"/>
      <c r="AF49" s="70"/>
      <c r="AG49" s="101"/>
      <c r="AH49" s="101"/>
      <c r="AI49" s="70"/>
      <c r="AJ49" s="101"/>
      <c r="AK49" s="101"/>
      <c r="AL49" s="70"/>
      <c r="AM49" s="98"/>
      <c r="AN49" s="98">
        <v>90</v>
      </c>
      <c r="AO49" s="98">
        <v>54</v>
      </c>
      <c r="AP49" s="98"/>
      <c r="AQ49" s="98"/>
      <c r="AR49" s="98">
        <f>MIN(AM49:AQ49)</f>
        <v>54</v>
      </c>
      <c r="AS49" s="101">
        <v>19</v>
      </c>
      <c r="AT49" s="70"/>
      <c r="AU49" s="101"/>
      <c r="AV49" s="101"/>
      <c r="AW49" s="70"/>
      <c r="AX49" s="70"/>
      <c r="AY49" s="101">
        <f>SUMPRODUCT(LARGE(BC49:BM49,{1;2;3;4;5}))</f>
        <v>53</v>
      </c>
      <c r="AZ49" s="70">
        <f>SUMPRODUCT(LARGE(BN49:BW49,{1;2;3;4;5}))</f>
        <v>0</v>
      </c>
      <c r="BA49" s="107">
        <f>SUM(I49,O49,AB49,AX49)</f>
        <v>0</v>
      </c>
      <c r="BB49" s="70">
        <f>SUM(AY49:BA49)</f>
        <v>53</v>
      </c>
      <c r="BC49" s="101">
        <f>P49</f>
        <v>0</v>
      </c>
      <c r="BD49" s="101">
        <f>R49</f>
        <v>0</v>
      </c>
      <c r="BE49" s="291">
        <f>V49</f>
        <v>34</v>
      </c>
      <c r="BF49" s="101">
        <f>AE49</f>
        <v>0</v>
      </c>
      <c r="BG49" s="101">
        <f>AG49</f>
        <v>0</v>
      </c>
      <c r="BH49" s="101">
        <f>AH49</f>
        <v>0</v>
      </c>
      <c r="BI49" s="101">
        <f>AJ49</f>
        <v>0</v>
      </c>
      <c r="BJ49" s="101">
        <f>AK49</f>
        <v>0</v>
      </c>
      <c r="BK49" s="101">
        <f>AS49</f>
        <v>19</v>
      </c>
      <c r="BL49" s="101">
        <f>AU49</f>
        <v>0</v>
      </c>
      <c r="BM49" s="101">
        <f>AV49</f>
        <v>0</v>
      </c>
      <c r="BN49" s="70">
        <f>Q49</f>
        <v>0</v>
      </c>
      <c r="BO49" s="70">
        <f>S49</f>
        <v>0</v>
      </c>
      <c r="BP49" s="106">
        <f>AA49</f>
        <v>0</v>
      </c>
      <c r="BQ49" s="70">
        <f>AC49</f>
        <v>0</v>
      </c>
      <c r="BR49" s="70">
        <f>AD49</f>
        <v>0</v>
      </c>
      <c r="BS49" s="70">
        <f>AF49</f>
        <v>0</v>
      </c>
      <c r="BT49" s="70">
        <f>AI49</f>
        <v>0</v>
      </c>
      <c r="BU49" s="70">
        <f>AL49</f>
        <v>0</v>
      </c>
      <c r="BV49" s="70">
        <f>AT49</f>
        <v>0</v>
      </c>
      <c r="BW49" s="236">
        <f>AW49</f>
        <v>0</v>
      </c>
      <c r="BX49" s="226">
        <f>SUM(BC49:BW49,BA49)</f>
        <v>53</v>
      </c>
      <c r="BY49" s="276">
        <v>1</v>
      </c>
      <c r="BZ49" s="70">
        <v>2</v>
      </c>
      <c r="CA49" s="72">
        <f>5-BY49</f>
        <v>4</v>
      </c>
    </row>
    <row r="50" spans="1:79" x14ac:dyDescent="0.25">
      <c r="A50" s="271" t="s">
        <v>342</v>
      </c>
      <c r="B50" s="226">
        <f>BX50</f>
        <v>45</v>
      </c>
      <c r="C50" s="114"/>
      <c r="D50" s="68"/>
      <c r="E50" s="68"/>
      <c r="F50" s="68"/>
      <c r="G50" s="68"/>
      <c r="H50" s="68">
        <f>MIN(C50:G50)</f>
        <v>0</v>
      </c>
      <c r="I50" s="68"/>
      <c r="J50" s="69"/>
      <c r="K50" s="69"/>
      <c r="L50" s="69"/>
      <c r="M50" s="69"/>
      <c r="N50" s="69">
        <f>MIN(J50:M50)</f>
        <v>0</v>
      </c>
      <c r="O50" s="69"/>
      <c r="P50" s="101"/>
      <c r="Q50" s="70"/>
      <c r="R50" s="101"/>
      <c r="S50" s="70"/>
      <c r="T50" s="89"/>
      <c r="U50" s="89">
        <v>45</v>
      </c>
      <c r="V50" s="101">
        <f>MAX(T50:U50)</f>
        <v>45</v>
      </c>
      <c r="W50" s="93"/>
      <c r="X50" s="93"/>
      <c r="Y50" s="93"/>
      <c r="Z50" s="93">
        <f>MIN(W50:Y50)</f>
        <v>0</v>
      </c>
      <c r="AA50" s="106"/>
      <c r="AB50" s="71"/>
      <c r="AC50" s="70"/>
      <c r="AD50" s="70"/>
      <c r="AE50" s="101"/>
      <c r="AF50" s="70"/>
      <c r="AG50" s="101"/>
      <c r="AH50" s="101"/>
      <c r="AI50" s="70"/>
      <c r="AJ50" s="101"/>
      <c r="AK50" s="101"/>
      <c r="AL50" s="70"/>
      <c r="AM50" s="98"/>
      <c r="AN50" s="98"/>
      <c r="AO50" s="98"/>
      <c r="AP50" s="98"/>
      <c r="AQ50" s="98"/>
      <c r="AR50" s="98"/>
      <c r="AS50" s="101"/>
      <c r="AT50" s="70"/>
      <c r="AU50" s="101"/>
      <c r="AV50" s="101"/>
      <c r="AW50" s="70"/>
      <c r="AX50" s="70"/>
      <c r="AY50" s="101">
        <f>SUMPRODUCT(LARGE(BC50:BM50,{1;2;3;4;5}))</f>
        <v>45</v>
      </c>
      <c r="AZ50" s="70">
        <f>SUMPRODUCT(LARGE(BN50:BW50,{1;2;3;4;5}))</f>
        <v>0</v>
      </c>
      <c r="BA50" s="107">
        <f>SUM(I50,O50,AB50,AX50)</f>
        <v>0</v>
      </c>
      <c r="BB50" s="70">
        <f>SUM(AY50:BA50)</f>
        <v>45</v>
      </c>
      <c r="BC50" s="101">
        <f>P50</f>
        <v>0</v>
      </c>
      <c r="BD50" s="101">
        <f>R50</f>
        <v>0</v>
      </c>
      <c r="BE50" s="101">
        <f>V50</f>
        <v>45</v>
      </c>
      <c r="BF50" s="101">
        <f>AE50</f>
        <v>0</v>
      </c>
      <c r="BG50" s="101">
        <f>AG50</f>
        <v>0</v>
      </c>
      <c r="BH50" s="101">
        <f>AH50</f>
        <v>0</v>
      </c>
      <c r="BI50" s="101">
        <f>AJ50</f>
        <v>0</v>
      </c>
      <c r="BJ50" s="101">
        <f>AK50</f>
        <v>0</v>
      </c>
      <c r="BK50" s="101">
        <f>AS50</f>
        <v>0</v>
      </c>
      <c r="BL50" s="101">
        <f>AU50</f>
        <v>0</v>
      </c>
      <c r="BM50" s="101">
        <f>AV50</f>
        <v>0</v>
      </c>
      <c r="BN50" s="70">
        <f>Q50</f>
        <v>0</v>
      </c>
      <c r="BO50" s="70">
        <f>S50</f>
        <v>0</v>
      </c>
      <c r="BP50" s="106">
        <f>AA50</f>
        <v>0</v>
      </c>
      <c r="BQ50" s="70">
        <f>AC50</f>
        <v>0</v>
      </c>
      <c r="BR50" s="70">
        <f>AD50</f>
        <v>0</v>
      </c>
      <c r="BS50" s="70">
        <f>AF50</f>
        <v>0</v>
      </c>
      <c r="BT50" s="70">
        <f>AI50</f>
        <v>0</v>
      </c>
      <c r="BU50" s="70">
        <f>AL50</f>
        <v>0</v>
      </c>
      <c r="BV50" s="70">
        <f>AT50</f>
        <v>0</v>
      </c>
      <c r="BW50" s="236">
        <f>AW50</f>
        <v>0</v>
      </c>
      <c r="BX50" s="226">
        <f>SUM(BC50:BW50,BA50)</f>
        <v>45</v>
      </c>
      <c r="BY50" s="276">
        <v>1</v>
      </c>
      <c r="BZ50" s="70">
        <v>1</v>
      </c>
      <c r="CA50" s="72">
        <f>5-BY50</f>
        <v>4</v>
      </c>
    </row>
    <row r="51" spans="1:79" x14ac:dyDescent="0.25">
      <c r="A51" s="271" t="s">
        <v>347</v>
      </c>
      <c r="B51" s="226">
        <f>BX51</f>
        <v>42</v>
      </c>
      <c r="C51" s="114"/>
      <c r="D51" s="68"/>
      <c r="E51" s="68"/>
      <c r="F51" s="68"/>
      <c r="G51" s="68"/>
      <c r="H51" s="68">
        <f>MIN(C51:G51)</f>
        <v>0</v>
      </c>
      <c r="I51" s="68"/>
      <c r="J51" s="69"/>
      <c r="K51" s="69"/>
      <c r="L51" s="69">
        <v>131</v>
      </c>
      <c r="M51" s="69">
        <v>88</v>
      </c>
      <c r="N51" s="69">
        <f>MIN(J51:M51)</f>
        <v>88</v>
      </c>
      <c r="O51" s="69">
        <v>42</v>
      </c>
      <c r="P51" s="101"/>
      <c r="Q51" s="70"/>
      <c r="R51" s="101"/>
      <c r="S51" s="70"/>
      <c r="T51" s="89"/>
      <c r="U51" s="89"/>
      <c r="V51" s="101">
        <f>MAX(T51:U51)</f>
        <v>0</v>
      </c>
      <c r="W51" s="93"/>
      <c r="X51" s="93"/>
      <c r="Y51" s="93"/>
      <c r="Z51" s="93">
        <f>MIN(W51:Y51)</f>
        <v>0</v>
      </c>
      <c r="AA51" s="106"/>
      <c r="AB51" s="71"/>
      <c r="AC51" s="70"/>
      <c r="AD51" s="70"/>
      <c r="AE51" s="101"/>
      <c r="AF51" s="70"/>
      <c r="AG51" s="101"/>
      <c r="AH51" s="101"/>
      <c r="AI51" s="70"/>
      <c r="AJ51" s="101"/>
      <c r="AK51" s="101"/>
      <c r="AL51" s="70"/>
      <c r="AM51" s="98"/>
      <c r="AN51" s="98"/>
      <c r="AO51" s="98"/>
      <c r="AP51" s="98"/>
      <c r="AQ51" s="98"/>
      <c r="AR51" s="98">
        <f>MIN(AM51:AQ51)</f>
        <v>0</v>
      </c>
      <c r="AS51" s="101"/>
      <c r="AT51" s="70"/>
      <c r="AU51" s="101"/>
      <c r="AV51" s="101"/>
      <c r="AW51" s="70"/>
      <c r="AX51" s="70"/>
      <c r="AY51" s="101">
        <f>SUMPRODUCT(LARGE(BC51:BM51,{1;2;3;4;5}))</f>
        <v>0</v>
      </c>
      <c r="AZ51" s="70">
        <f>SUMPRODUCT(LARGE(BN51:BW51,{1;2;3;4;5}))</f>
        <v>0</v>
      </c>
      <c r="BA51" s="107">
        <f>SUM(I51,O51,AB51,AX51)</f>
        <v>42</v>
      </c>
      <c r="BB51" s="70">
        <f>SUM(AY51:BA51)</f>
        <v>42</v>
      </c>
      <c r="BC51" s="101">
        <f>P51</f>
        <v>0</v>
      </c>
      <c r="BD51" s="101">
        <f>R51</f>
        <v>0</v>
      </c>
      <c r="BE51" s="101">
        <f>V51</f>
        <v>0</v>
      </c>
      <c r="BF51" s="101">
        <f>AE51</f>
        <v>0</v>
      </c>
      <c r="BG51" s="101">
        <f>AG51</f>
        <v>0</v>
      </c>
      <c r="BH51" s="101">
        <f>AH51</f>
        <v>0</v>
      </c>
      <c r="BI51" s="101">
        <f>AJ51</f>
        <v>0</v>
      </c>
      <c r="BJ51" s="101">
        <f>AK51</f>
        <v>0</v>
      </c>
      <c r="BK51" s="101">
        <f>AS51</f>
        <v>0</v>
      </c>
      <c r="BL51" s="101">
        <f>AU51</f>
        <v>0</v>
      </c>
      <c r="BM51" s="101">
        <f>AV51</f>
        <v>0</v>
      </c>
      <c r="BN51" s="70">
        <f>Q51</f>
        <v>0</v>
      </c>
      <c r="BO51" s="70">
        <f>S51</f>
        <v>0</v>
      </c>
      <c r="BP51" s="106">
        <f>AA51</f>
        <v>0</v>
      </c>
      <c r="BQ51" s="70">
        <f>AC51</f>
        <v>0</v>
      </c>
      <c r="BR51" s="70">
        <f>AD51</f>
        <v>0</v>
      </c>
      <c r="BS51" s="70">
        <f>AF51</f>
        <v>0</v>
      </c>
      <c r="BT51" s="70">
        <f>AI51</f>
        <v>0</v>
      </c>
      <c r="BU51" s="70">
        <f>AL51</f>
        <v>0</v>
      </c>
      <c r="BV51" s="70">
        <f>AT51</f>
        <v>0</v>
      </c>
      <c r="BW51" s="236">
        <f>AW51</f>
        <v>0</v>
      </c>
      <c r="BX51" s="226">
        <f>SUM(BC51:BW51,BA51)</f>
        <v>42</v>
      </c>
      <c r="BY51" s="276"/>
      <c r="BZ51" s="70"/>
      <c r="CA51" s="72">
        <f>5-BY51</f>
        <v>5</v>
      </c>
    </row>
    <row r="52" spans="1:79" x14ac:dyDescent="0.25">
      <c r="A52" s="271" t="s">
        <v>343</v>
      </c>
      <c r="B52" s="226">
        <f>BX52</f>
        <v>42</v>
      </c>
      <c r="C52" s="114"/>
      <c r="D52" s="68"/>
      <c r="E52" s="68"/>
      <c r="F52" s="68"/>
      <c r="G52" s="68"/>
      <c r="H52" s="68">
        <f>MIN(C52:G52)</f>
        <v>0</v>
      </c>
      <c r="I52" s="68"/>
      <c r="J52" s="69"/>
      <c r="K52" s="69"/>
      <c r="L52" s="69"/>
      <c r="M52" s="69"/>
      <c r="N52" s="69">
        <f>MIN(J52:M52)</f>
        <v>0</v>
      </c>
      <c r="O52" s="69"/>
      <c r="P52" s="101"/>
      <c r="Q52" s="70"/>
      <c r="R52" s="101"/>
      <c r="S52" s="70"/>
      <c r="T52" s="89"/>
      <c r="U52" s="89">
        <v>42</v>
      </c>
      <c r="V52" s="101">
        <f>MAX(T52:U52)</f>
        <v>42</v>
      </c>
      <c r="W52" s="93"/>
      <c r="X52" s="93"/>
      <c r="Y52" s="93"/>
      <c r="Z52" s="93">
        <f>MIN(W52:Y52)</f>
        <v>0</v>
      </c>
      <c r="AA52" s="106"/>
      <c r="AB52" s="71"/>
      <c r="AC52" s="70"/>
      <c r="AD52" s="70"/>
      <c r="AE52" s="101"/>
      <c r="AF52" s="70"/>
      <c r="AG52" s="101"/>
      <c r="AH52" s="101"/>
      <c r="AI52" s="70"/>
      <c r="AJ52" s="101"/>
      <c r="AK52" s="101"/>
      <c r="AL52" s="70"/>
      <c r="AM52" s="98"/>
      <c r="AN52" s="98"/>
      <c r="AO52" s="98"/>
      <c r="AP52" s="98"/>
      <c r="AQ52" s="98"/>
      <c r="AR52" s="98"/>
      <c r="AS52" s="101"/>
      <c r="AT52" s="70"/>
      <c r="AU52" s="101"/>
      <c r="AV52" s="101"/>
      <c r="AW52" s="70"/>
      <c r="AX52" s="70"/>
      <c r="AY52" s="101">
        <f>SUMPRODUCT(LARGE(BC52:BM52,{1;2;3;4;5}))</f>
        <v>42</v>
      </c>
      <c r="AZ52" s="70">
        <f>SUMPRODUCT(LARGE(BN52:BW52,{1;2;3;4;5}))</f>
        <v>0</v>
      </c>
      <c r="BA52" s="107">
        <f>SUM(I52,O52,AB52,AX52)</f>
        <v>0</v>
      </c>
      <c r="BB52" s="70">
        <f>SUM(AY52:BA52)</f>
        <v>42</v>
      </c>
      <c r="BC52" s="101">
        <f>P52</f>
        <v>0</v>
      </c>
      <c r="BD52" s="101">
        <f>R52</f>
        <v>0</v>
      </c>
      <c r="BE52" s="101">
        <f>V52</f>
        <v>42</v>
      </c>
      <c r="BF52" s="101">
        <f>AE52</f>
        <v>0</v>
      </c>
      <c r="BG52" s="101">
        <f>AG52</f>
        <v>0</v>
      </c>
      <c r="BH52" s="101">
        <f>AH52</f>
        <v>0</v>
      </c>
      <c r="BI52" s="101">
        <f>AJ52</f>
        <v>0</v>
      </c>
      <c r="BJ52" s="101">
        <f>AK52</f>
        <v>0</v>
      </c>
      <c r="BK52" s="101">
        <f>AS52</f>
        <v>0</v>
      </c>
      <c r="BL52" s="101">
        <f>AU52</f>
        <v>0</v>
      </c>
      <c r="BM52" s="101">
        <f>AV52</f>
        <v>0</v>
      </c>
      <c r="BN52" s="70">
        <f>Q52</f>
        <v>0</v>
      </c>
      <c r="BO52" s="70">
        <f>S52</f>
        <v>0</v>
      </c>
      <c r="BP52" s="106">
        <f>AA52</f>
        <v>0</v>
      </c>
      <c r="BQ52" s="70">
        <f>AC52</f>
        <v>0</v>
      </c>
      <c r="BR52" s="70">
        <f>AD52</f>
        <v>0</v>
      </c>
      <c r="BS52" s="70">
        <f>AF52</f>
        <v>0</v>
      </c>
      <c r="BT52" s="70">
        <f>AI52</f>
        <v>0</v>
      </c>
      <c r="BU52" s="70">
        <f>AL52</f>
        <v>0</v>
      </c>
      <c r="BV52" s="70">
        <f>AT52</f>
        <v>0</v>
      </c>
      <c r="BW52" s="236">
        <f>AW52</f>
        <v>0</v>
      </c>
      <c r="BX52" s="226">
        <f>SUM(BC52:BW52,BA52)</f>
        <v>42</v>
      </c>
      <c r="BY52" s="276">
        <v>1</v>
      </c>
      <c r="BZ52" s="70">
        <v>1</v>
      </c>
      <c r="CA52" s="72">
        <f>5-BY52</f>
        <v>4</v>
      </c>
    </row>
    <row r="53" spans="1:79" x14ac:dyDescent="0.25">
      <c r="A53" s="271" t="s">
        <v>273</v>
      </c>
      <c r="B53" s="226">
        <f>BX53</f>
        <v>40</v>
      </c>
      <c r="C53" s="114"/>
      <c r="D53" s="68"/>
      <c r="E53" s="68"/>
      <c r="F53" s="68"/>
      <c r="G53" s="68"/>
      <c r="H53" s="68">
        <f>MIN(C53:G53)</f>
        <v>0</v>
      </c>
      <c r="I53" s="68"/>
      <c r="J53" s="69"/>
      <c r="K53" s="69"/>
      <c r="L53" s="69"/>
      <c r="M53" s="69"/>
      <c r="N53" s="69">
        <f>MIN(J53:M53)</f>
        <v>0</v>
      </c>
      <c r="O53" s="69"/>
      <c r="P53" s="101"/>
      <c r="Q53" s="70"/>
      <c r="R53" s="101"/>
      <c r="S53" s="70"/>
      <c r="T53" s="89"/>
      <c r="U53" s="89"/>
      <c r="V53" s="101">
        <f>MAX(T53:U53)</f>
        <v>0</v>
      </c>
      <c r="W53" s="93"/>
      <c r="X53" s="93"/>
      <c r="Y53" s="93"/>
      <c r="Z53" s="93">
        <f>MIN(W53:Y53)</f>
        <v>0</v>
      </c>
      <c r="AA53" s="106"/>
      <c r="AB53" s="71">
        <v>40</v>
      </c>
      <c r="AC53" s="70"/>
      <c r="AD53" s="70"/>
      <c r="AE53" s="101"/>
      <c r="AF53" s="70"/>
      <c r="AG53" s="101"/>
      <c r="AH53" s="101"/>
      <c r="AI53" s="70"/>
      <c r="AJ53" s="101"/>
      <c r="AK53" s="101"/>
      <c r="AL53" s="70"/>
      <c r="AM53" s="98"/>
      <c r="AN53" s="98"/>
      <c r="AO53" s="98"/>
      <c r="AP53" s="98"/>
      <c r="AQ53" s="98"/>
      <c r="AR53" s="98">
        <f>MIN(AM53:AQ53)</f>
        <v>0</v>
      </c>
      <c r="AS53" s="101"/>
      <c r="AT53" s="70"/>
      <c r="AU53" s="101"/>
      <c r="AV53" s="101"/>
      <c r="AW53" s="70"/>
      <c r="AX53" s="70"/>
      <c r="AY53" s="101">
        <f>SUMPRODUCT(LARGE(BC53:BM53,{1;2;3;4;5}))</f>
        <v>0</v>
      </c>
      <c r="AZ53" s="70">
        <f>SUMPRODUCT(LARGE(BN53:BW53,{1;2;3;4;5}))</f>
        <v>0</v>
      </c>
      <c r="BA53" s="107">
        <f>SUM(I53,O53,AB53,AX53)</f>
        <v>40</v>
      </c>
      <c r="BB53" s="70">
        <f>SUM(AY53:BA53)</f>
        <v>40</v>
      </c>
      <c r="BC53" s="101">
        <f>P53</f>
        <v>0</v>
      </c>
      <c r="BD53" s="101">
        <f>R53</f>
        <v>0</v>
      </c>
      <c r="BE53" s="101">
        <f>V53</f>
        <v>0</v>
      </c>
      <c r="BF53" s="101">
        <f>AE53</f>
        <v>0</v>
      </c>
      <c r="BG53" s="101">
        <f>AG53</f>
        <v>0</v>
      </c>
      <c r="BH53" s="101">
        <f>AH53</f>
        <v>0</v>
      </c>
      <c r="BI53" s="101">
        <f>AJ53</f>
        <v>0</v>
      </c>
      <c r="BJ53" s="101">
        <f>AK53</f>
        <v>0</v>
      </c>
      <c r="BK53" s="101">
        <f>AS53</f>
        <v>0</v>
      </c>
      <c r="BL53" s="101">
        <f>AU53</f>
        <v>0</v>
      </c>
      <c r="BM53" s="101">
        <f>AV53</f>
        <v>0</v>
      </c>
      <c r="BN53" s="70">
        <f>Q53</f>
        <v>0</v>
      </c>
      <c r="BO53" s="70">
        <f>S53</f>
        <v>0</v>
      </c>
      <c r="BP53" s="106">
        <f>AA53</f>
        <v>0</v>
      </c>
      <c r="BQ53" s="70">
        <f>AC53</f>
        <v>0</v>
      </c>
      <c r="BR53" s="70">
        <f>AD53</f>
        <v>0</v>
      </c>
      <c r="BS53" s="70">
        <f>AF53</f>
        <v>0</v>
      </c>
      <c r="BT53" s="70">
        <f>AI53</f>
        <v>0</v>
      </c>
      <c r="BU53" s="70">
        <f>AL53</f>
        <v>0</v>
      </c>
      <c r="BV53" s="70">
        <f>AT53</f>
        <v>0</v>
      </c>
      <c r="BW53" s="236">
        <f>AW53</f>
        <v>0</v>
      </c>
      <c r="BX53" s="226">
        <f>SUM(BC53:BW53,BA53)</f>
        <v>40</v>
      </c>
      <c r="BY53" s="276"/>
      <c r="BZ53" s="70"/>
      <c r="CA53" s="72">
        <f>5-BY53</f>
        <v>5</v>
      </c>
    </row>
    <row r="54" spans="1:79" x14ac:dyDescent="0.25">
      <c r="A54" s="271" t="s">
        <v>352</v>
      </c>
      <c r="B54" s="226">
        <f>BX54</f>
        <v>38</v>
      </c>
      <c r="C54" s="114"/>
      <c r="D54" s="68"/>
      <c r="E54" s="68"/>
      <c r="F54" s="68"/>
      <c r="G54" s="68"/>
      <c r="H54" s="68">
        <f>MIN(C54:G54)</f>
        <v>0</v>
      </c>
      <c r="I54" s="68"/>
      <c r="J54" s="69"/>
      <c r="K54" s="69"/>
      <c r="L54" s="69"/>
      <c r="M54" s="69"/>
      <c r="N54" s="69">
        <f>MIN(J54:M54)</f>
        <v>0</v>
      </c>
      <c r="O54" s="69"/>
      <c r="P54" s="101"/>
      <c r="Q54" s="70"/>
      <c r="R54" s="101"/>
      <c r="S54" s="70"/>
      <c r="T54" s="89"/>
      <c r="U54" s="89"/>
      <c r="V54" s="101">
        <f>MAX(T54:U54)</f>
        <v>0</v>
      </c>
      <c r="W54" s="93"/>
      <c r="X54" s="93"/>
      <c r="Y54" s="93"/>
      <c r="Z54" s="93">
        <f>MIN(W54:Y54)</f>
        <v>0</v>
      </c>
      <c r="AA54" s="106"/>
      <c r="AB54" s="71"/>
      <c r="AC54" s="70"/>
      <c r="AD54" s="70"/>
      <c r="AE54" s="101"/>
      <c r="AF54" s="70"/>
      <c r="AG54" s="101"/>
      <c r="AH54" s="101"/>
      <c r="AI54" s="70"/>
      <c r="AJ54" s="101"/>
      <c r="AK54" s="101"/>
      <c r="AL54" s="70"/>
      <c r="AM54" s="98"/>
      <c r="AN54" s="98"/>
      <c r="AO54" s="98"/>
      <c r="AP54" s="98"/>
      <c r="AQ54" s="98"/>
      <c r="AR54" s="98">
        <f>MIN(AM54:AQ54)</f>
        <v>0</v>
      </c>
      <c r="AS54" s="101"/>
      <c r="AT54" s="70"/>
      <c r="AU54" s="101">
        <v>38</v>
      </c>
      <c r="AV54" s="101"/>
      <c r="AW54" s="70"/>
      <c r="AX54" s="70"/>
      <c r="AY54" s="101">
        <f>SUMPRODUCT(LARGE(BC54:BM54,{1;2;3;4;5}))</f>
        <v>38</v>
      </c>
      <c r="AZ54" s="70">
        <f>SUMPRODUCT(LARGE(BN54:BW54,{1;2;3;4;5}))</f>
        <v>0</v>
      </c>
      <c r="BA54" s="107">
        <f>SUM(I54,O54,AB54,AX54)</f>
        <v>0</v>
      </c>
      <c r="BB54" s="70">
        <f>SUM(AY54:BA54)</f>
        <v>38</v>
      </c>
      <c r="BC54" s="101">
        <f>P54</f>
        <v>0</v>
      </c>
      <c r="BD54" s="101">
        <f>R54</f>
        <v>0</v>
      </c>
      <c r="BE54" s="101">
        <f>V54</f>
        <v>0</v>
      </c>
      <c r="BF54" s="101">
        <f>AE54</f>
        <v>0</v>
      </c>
      <c r="BG54" s="101">
        <f>AG54</f>
        <v>0</v>
      </c>
      <c r="BH54" s="101">
        <f>AH54</f>
        <v>0</v>
      </c>
      <c r="BI54" s="101">
        <f>AJ54</f>
        <v>0</v>
      </c>
      <c r="BJ54" s="101">
        <f>AK54</f>
        <v>0</v>
      </c>
      <c r="BK54" s="101">
        <f>AS54</f>
        <v>0</v>
      </c>
      <c r="BL54" s="101">
        <f>AU54</f>
        <v>38</v>
      </c>
      <c r="BM54" s="101">
        <f>AV54</f>
        <v>0</v>
      </c>
      <c r="BN54" s="70">
        <f>Q54</f>
        <v>0</v>
      </c>
      <c r="BO54" s="70">
        <f>S54</f>
        <v>0</v>
      </c>
      <c r="BP54" s="106">
        <f>AA54</f>
        <v>0</v>
      </c>
      <c r="BQ54" s="70">
        <f>AC54</f>
        <v>0</v>
      </c>
      <c r="BR54" s="70">
        <f>AD54</f>
        <v>0</v>
      </c>
      <c r="BS54" s="70">
        <f>AF54</f>
        <v>0</v>
      </c>
      <c r="BT54" s="70">
        <f>AI54</f>
        <v>0</v>
      </c>
      <c r="BU54" s="70">
        <f>AL54</f>
        <v>0</v>
      </c>
      <c r="BV54" s="70">
        <f>AT54</f>
        <v>0</v>
      </c>
      <c r="BW54" s="236">
        <f>AW54</f>
        <v>0</v>
      </c>
      <c r="BX54" s="226">
        <f>SUM(BC54:BW54,BA54)</f>
        <v>38</v>
      </c>
      <c r="BY54" s="276"/>
      <c r="BZ54" s="70">
        <v>1</v>
      </c>
      <c r="CA54" s="72">
        <f>5-BY54</f>
        <v>5</v>
      </c>
    </row>
    <row r="55" spans="1:79" x14ac:dyDescent="0.25">
      <c r="A55" s="271" t="s">
        <v>335</v>
      </c>
      <c r="B55" s="226">
        <f>BX55</f>
        <v>32</v>
      </c>
      <c r="C55" s="114"/>
      <c r="D55" s="68"/>
      <c r="E55" s="68"/>
      <c r="F55" s="68"/>
      <c r="G55" s="68"/>
      <c r="H55" s="68">
        <f>MIN(C55:G55)</f>
        <v>0</v>
      </c>
      <c r="I55" s="68"/>
      <c r="J55" s="69"/>
      <c r="K55" s="69"/>
      <c r="L55" s="69"/>
      <c r="M55" s="69"/>
      <c r="N55" s="69">
        <f>MIN(J55:M55)</f>
        <v>0</v>
      </c>
      <c r="O55" s="69"/>
      <c r="P55" s="101"/>
      <c r="Q55" s="70"/>
      <c r="R55" s="101"/>
      <c r="S55" s="70"/>
      <c r="T55" s="89"/>
      <c r="U55" s="89"/>
      <c r="V55" s="101">
        <f>MAX(T55:U55)</f>
        <v>0</v>
      </c>
      <c r="W55" s="93"/>
      <c r="X55" s="93"/>
      <c r="Y55" s="93"/>
      <c r="Z55" s="93">
        <f>MIN(W55:Y55)</f>
        <v>0</v>
      </c>
      <c r="AA55" s="106"/>
      <c r="AB55" s="71"/>
      <c r="AC55" s="70"/>
      <c r="AD55" s="70"/>
      <c r="AE55" s="101"/>
      <c r="AF55" s="70"/>
      <c r="AG55" s="101"/>
      <c r="AH55" s="101"/>
      <c r="AI55" s="70"/>
      <c r="AJ55" s="101"/>
      <c r="AK55" s="101"/>
      <c r="AL55" s="70"/>
      <c r="AM55" s="98"/>
      <c r="AN55" s="98"/>
      <c r="AO55" s="98"/>
      <c r="AP55" s="98"/>
      <c r="AQ55" s="98">
        <v>26</v>
      </c>
      <c r="AR55" s="98">
        <f>MIN(AM55:AQ55)</f>
        <v>26</v>
      </c>
      <c r="AS55" s="101">
        <v>32</v>
      </c>
      <c r="AT55" s="70"/>
      <c r="AU55" s="101"/>
      <c r="AV55" s="101"/>
      <c r="AW55" s="70"/>
      <c r="AX55" s="70"/>
      <c r="AY55" s="101">
        <f>SUMPRODUCT(LARGE(BC55:BM55,{1;2;3;4;5}))</f>
        <v>32</v>
      </c>
      <c r="AZ55" s="70">
        <f>SUMPRODUCT(LARGE(BN55:BW55,{1;2;3;4;5}))</f>
        <v>0</v>
      </c>
      <c r="BA55" s="107">
        <f>SUM(I55,O55,AB55,AX55)</f>
        <v>0</v>
      </c>
      <c r="BB55" s="70">
        <f>SUM(AY55:BA55)</f>
        <v>32</v>
      </c>
      <c r="BC55" s="101">
        <f>P55</f>
        <v>0</v>
      </c>
      <c r="BD55" s="101">
        <f>R55</f>
        <v>0</v>
      </c>
      <c r="BE55" s="101">
        <f>V55</f>
        <v>0</v>
      </c>
      <c r="BF55" s="101">
        <f>AE55</f>
        <v>0</v>
      </c>
      <c r="BG55" s="101">
        <f>AG55</f>
        <v>0</v>
      </c>
      <c r="BH55" s="101">
        <f>AH55</f>
        <v>0</v>
      </c>
      <c r="BI55" s="101">
        <f>AJ55</f>
        <v>0</v>
      </c>
      <c r="BJ55" s="101">
        <f>AK55</f>
        <v>0</v>
      </c>
      <c r="BK55" s="101">
        <f>AS55</f>
        <v>32</v>
      </c>
      <c r="BL55" s="101">
        <f>AU55</f>
        <v>0</v>
      </c>
      <c r="BM55" s="101">
        <f>AV55</f>
        <v>0</v>
      </c>
      <c r="BN55" s="70">
        <f>Q55</f>
        <v>0</v>
      </c>
      <c r="BO55" s="70">
        <f>S55</f>
        <v>0</v>
      </c>
      <c r="BP55" s="106">
        <f>AA55</f>
        <v>0</v>
      </c>
      <c r="BQ55" s="70">
        <f>AC55</f>
        <v>0</v>
      </c>
      <c r="BR55" s="70">
        <f>AD55</f>
        <v>0</v>
      </c>
      <c r="BS55" s="70">
        <f>AF55</f>
        <v>0</v>
      </c>
      <c r="BT55" s="70">
        <f>AI55</f>
        <v>0</v>
      </c>
      <c r="BU55" s="70">
        <f>AL55</f>
        <v>0</v>
      </c>
      <c r="BV55" s="70">
        <f>AT55</f>
        <v>0</v>
      </c>
      <c r="BW55" s="236">
        <f>AW55</f>
        <v>0</v>
      </c>
      <c r="BX55" s="226">
        <f>SUM(BC55:BW55,BA55)</f>
        <v>32</v>
      </c>
      <c r="BY55" s="276"/>
      <c r="BZ55" s="70">
        <v>1</v>
      </c>
      <c r="CA55" s="72">
        <f>5-BY55</f>
        <v>5</v>
      </c>
    </row>
    <row r="56" spans="1:79" x14ac:dyDescent="0.25">
      <c r="A56" s="271" t="s">
        <v>319</v>
      </c>
      <c r="B56" s="226">
        <f>BX56</f>
        <v>31</v>
      </c>
      <c r="C56" s="114"/>
      <c r="D56" s="68"/>
      <c r="E56" s="68"/>
      <c r="F56" s="68"/>
      <c r="G56" s="68"/>
      <c r="H56" s="68">
        <f>MIN(C56:G56)</f>
        <v>0</v>
      </c>
      <c r="I56" s="68"/>
      <c r="J56" s="69"/>
      <c r="K56" s="69"/>
      <c r="L56" s="69"/>
      <c r="M56" s="69"/>
      <c r="N56" s="69">
        <f>MIN(J56:M56)</f>
        <v>0</v>
      </c>
      <c r="O56" s="69"/>
      <c r="P56" s="101"/>
      <c r="Q56" s="70"/>
      <c r="R56" s="101"/>
      <c r="S56" s="70"/>
      <c r="T56" s="89"/>
      <c r="U56" s="89"/>
      <c r="V56" s="101">
        <f>MAX(T56:U56)</f>
        <v>0</v>
      </c>
      <c r="W56" s="93"/>
      <c r="X56" s="93"/>
      <c r="Y56" s="93"/>
      <c r="Z56" s="93">
        <f>MIN(W56:Y56)</f>
        <v>0</v>
      </c>
      <c r="AA56" s="106"/>
      <c r="AB56" s="71">
        <v>20</v>
      </c>
      <c r="AC56" s="70"/>
      <c r="AD56" s="70"/>
      <c r="AE56" s="101"/>
      <c r="AF56" s="70"/>
      <c r="AG56" s="101"/>
      <c r="AH56" s="101"/>
      <c r="AI56" s="70"/>
      <c r="AJ56" s="101"/>
      <c r="AK56" s="101"/>
      <c r="AL56" s="70"/>
      <c r="AM56" s="98"/>
      <c r="AN56" s="98">
        <v>71</v>
      </c>
      <c r="AO56" s="98"/>
      <c r="AP56" s="98"/>
      <c r="AQ56" s="98"/>
      <c r="AR56" s="98">
        <f>MIN(AM56:AQ56)</f>
        <v>71</v>
      </c>
      <c r="AS56" s="101">
        <v>11</v>
      </c>
      <c r="AT56" s="70"/>
      <c r="AU56" s="101"/>
      <c r="AV56" s="101"/>
      <c r="AW56" s="70"/>
      <c r="AX56" s="70"/>
      <c r="AY56" s="101">
        <f>SUMPRODUCT(LARGE(BC56:BM56,{1;2;3;4;5}))</f>
        <v>11</v>
      </c>
      <c r="AZ56" s="70">
        <f>SUMPRODUCT(LARGE(BN56:BW56,{1;2;3;4;5}))</f>
        <v>0</v>
      </c>
      <c r="BA56" s="107">
        <f>SUM(I56,O56,AB56,AX56)</f>
        <v>20</v>
      </c>
      <c r="BB56" s="70">
        <f>SUM(AY56:BA56)</f>
        <v>31</v>
      </c>
      <c r="BC56" s="101">
        <f>P56</f>
        <v>0</v>
      </c>
      <c r="BD56" s="101">
        <f>R56</f>
        <v>0</v>
      </c>
      <c r="BE56" s="101">
        <f>V56</f>
        <v>0</v>
      </c>
      <c r="BF56" s="101">
        <f>AE56</f>
        <v>0</v>
      </c>
      <c r="BG56" s="101">
        <f>AG56</f>
        <v>0</v>
      </c>
      <c r="BH56" s="101">
        <f>AH56</f>
        <v>0</v>
      </c>
      <c r="BI56" s="101">
        <f>AJ56</f>
        <v>0</v>
      </c>
      <c r="BJ56" s="101">
        <f>AK56</f>
        <v>0</v>
      </c>
      <c r="BK56" s="101">
        <f>AS56</f>
        <v>11</v>
      </c>
      <c r="BL56" s="101">
        <f>AU56</f>
        <v>0</v>
      </c>
      <c r="BM56" s="101">
        <f>AV56</f>
        <v>0</v>
      </c>
      <c r="BN56" s="70">
        <f>Q56</f>
        <v>0</v>
      </c>
      <c r="BO56" s="70">
        <f>S56</f>
        <v>0</v>
      </c>
      <c r="BP56" s="106">
        <f>AA56</f>
        <v>0</v>
      </c>
      <c r="BQ56" s="70">
        <f>AC56</f>
        <v>0</v>
      </c>
      <c r="BR56" s="70">
        <f>AD56</f>
        <v>0</v>
      </c>
      <c r="BS56" s="70">
        <f>AF56</f>
        <v>0</v>
      </c>
      <c r="BT56" s="70">
        <f>AI56</f>
        <v>0</v>
      </c>
      <c r="BU56" s="70">
        <f>AL56</f>
        <v>0</v>
      </c>
      <c r="BV56" s="70">
        <f>AT56</f>
        <v>0</v>
      </c>
      <c r="BW56" s="236">
        <f>AW56</f>
        <v>0</v>
      </c>
      <c r="BX56" s="226">
        <f>SUM(BC56:BW56,BA56)</f>
        <v>31</v>
      </c>
      <c r="BY56" s="276"/>
      <c r="BZ56" s="70">
        <v>1</v>
      </c>
      <c r="CA56" s="72">
        <f>5-BY56</f>
        <v>5</v>
      </c>
    </row>
    <row r="57" spans="1:79" x14ac:dyDescent="0.25">
      <c r="A57" s="271" t="s">
        <v>349</v>
      </c>
      <c r="B57" s="226">
        <f>BB57</f>
        <v>25</v>
      </c>
      <c r="C57" s="114"/>
      <c r="D57" s="68"/>
      <c r="E57" s="68"/>
      <c r="F57" s="68"/>
      <c r="G57" s="68"/>
      <c r="H57" s="68">
        <f>MIN(C57:G57)</f>
        <v>0</v>
      </c>
      <c r="I57" s="68"/>
      <c r="J57" s="69"/>
      <c r="K57" s="69"/>
      <c r="L57" s="69">
        <v>241</v>
      </c>
      <c r="M57" s="69">
        <v>209</v>
      </c>
      <c r="N57" s="69">
        <f>MIN(J57:M57)</f>
        <v>209</v>
      </c>
      <c r="O57" s="69">
        <v>25</v>
      </c>
      <c r="P57" s="101"/>
      <c r="Q57" s="70"/>
      <c r="R57" s="101"/>
      <c r="S57" s="70"/>
      <c r="T57" s="89"/>
      <c r="U57" s="89"/>
      <c r="V57" s="101">
        <f>MAX(T57:U57)</f>
        <v>0</v>
      </c>
      <c r="W57" s="93"/>
      <c r="X57" s="93"/>
      <c r="Y57" s="93"/>
      <c r="Z57" s="93">
        <f>MIN(W57:Y57)</f>
        <v>0</v>
      </c>
      <c r="AA57" s="106"/>
      <c r="AB57" s="71"/>
      <c r="AC57" s="70"/>
      <c r="AD57" s="70"/>
      <c r="AE57" s="101"/>
      <c r="AF57" s="70"/>
      <c r="AG57" s="101"/>
      <c r="AH57" s="101"/>
      <c r="AI57" s="70"/>
      <c r="AJ57" s="101"/>
      <c r="AK57" s="101"/>
      <c r="AL57" s="70"/>
      <c r="AM57" s="98"/>
      <c r="AN57" s="98"/>
      <c r="AO57" s="98"/>
      <c r="AP57" s="98"/>
      <c r="AQ57" s="98"/>
      <c r="AR57" s="98">
        <f>MIN(AM57:AQ57)</f>
        <v>0</v>
      </c>
      <c r="AS57" s="101"/>
      <c r="AT57" s="70"/>
      <c r="AU57" s="101"/>
      <c r="AV57" s="101"/>
      <c r="AW57" s="70"/>
      <c r="AX57" s="70"/>
      <c r="AY57" s="101">
        <f>SUMPRODUCT(LARGE(BC57:BM57,{1;2;3;4;5}))</f>
        <v>0</v>
      </c>
      <c r="AZ57" s="70">
        <f>SUMPRODUCT(LARGE(BN57:BW57,{1;2;3;4;5}))</f>
        <v>0</v>
      </c>
      <c r="BA57" s="107">
        <f>SUM(I57,O57,AB57,AX57)</f>
        <v>25</v>
      </c>
      <c r="BB57" s="70">
        <f>SUM(AY57:BA57)</f>
        <v>25</v>
      </c>
      <c r="BC57" s="101">
        <f>P57</f>
        <v>0</v>
      </c>
      <c r="BD57" s="101">
        <f>R57</f>
        <v>0</v>
      </c>
      <c r="BE57" s="101">
        <f>V57</f>
        <v>0</v>
      </c>
      <c r="BF57" s="101">
        <f>AE57</f>
        <v>0</v>
      </c>
      <c r="BG57" s="101">
        <f>AG57</f>
        <v>0</v>
      </c>
      <c r="BH57" s="101">
        <f>AH57</f>
        <v>0</v>
      </c>
      <c r="BI57" s="101">
        <f>AJ57</f>
        <v>0</v>
      </c>
      <c r="BJ57" s="101">
        <f>AK57</f>
        <v>0</v>
      </c>
      <c r="BK57" s="101">
        <f>AS57</f>
        <v>0</v>
      </c>
      <c r="BL57" s="101">
        <f>AU57</f>
        <v>0</v>
      </c>
      <c r="BM57" s="101">
        <f>AV57</f>
        <v>0</v>
      </c>
      <c r="BN57" s="70">
        <f>Q57</f>
        <v>0</v>
      </c>
      <c r="BO57" s="70">
        <f>S57</f>
        <v>0</v>
      </c>
      <c r="BP57" s="106">
        <f>AA57</f>
        <v>0</v>
      </c>
      <c r="BQ57" s="70">
        <f>AC57</f>
        <v>0</v>
      </c>
      <c r="BR57" s="70">
        <f>AD57</f>
        <v>0</v>
      </c>
      <c r="BS57" s="70">
        <f>AF57</f>
        <v>0</v>
      </c>
      <c r="BT57" s="70">
        <f>AI57</f>
        <v>0</v>
      </c>
      <c r="BU57" s="70">
        <f>AL57</f>
        <v>0</v>
      </c>
      <c r="BV57" s="70">
        <f>AT57</f>
        <v>0</v>
      </c>
      <c r="BW57" s="236">
        <f>AW57</f>
        <v>0</v>
      </c>
      <c r="BX57" s="226">
        <f>SUM(BC57:BW57,BA57)</f>
        <v>25</v>
      </c>
      <c r="BY57" s="276"/>
      <c r="BZ57" s="70"/>
      <c r="CA57" s="72">
        <f>5-BY57</f>
        <v>5</v>
      </c>
    </row>
    <row r="58" spans="1:79" x14ac:dyDescent="0.25">
      <c r="A58" s="271" t="s">
        <v>337</v>
      </c>
      <c r="B58" s="226">
        <f>BX58</f>
        <v>25</v>
      </c>
      <c r="C58" s="114"/>
      <c r="D58" s="68"/>
      <c r="E58" s="68"/>
      <c r="F58" s="68"/>
      <c r="G58" s="68"/>
      <c r="H58" s="68">
        <f>MIN(C58:G58)</f>
        <v>0</v>
      </c>
      <c r="I58" s="68"/>
      <c r="J58" s="69"/>
      <c r="K58" s="69"/>
      <c r="L58" s="69"/>
      <c r="M58" s="69"/>
      <c r="N58" s="69">
        <f>MIN(J58:M58)</f>
        <v>0</v>
      </c>
      <c r="O58" s="69"/>
      <c r="P58" s="101"/>
      <c r="Q58" s="70"/>
      <c r="R58" s="101"/>
      <c r="S58" s="70"/>
      <c r="T58" s="89"/>
      <c r="U58" s="89"/>
      <c r="V58" s="101">
        <f>MAX(T58:U58)</f>
        <v>0</v>
      </c>
      <c r="W58" s="93"/>
      <c r="X58" s="93"/>
      <c r="Y58" s="93"/>
      <c r="Z58" s="93">
        <f>MIN(W58:Y58)</f>
        <v>0</v>
      </c>
      <c r="AA58" s="106"/>
      <c r="AB58" s="71">
        <v>25</v>
      </c>
      <c r="AC58" s="70"/>
      <c r="AD58" s="70"/>
      <c r="AE58" s="101"/>
      <c r="AF58" s="70"/>
      <c r="AG58" s="101"/>
      <c r="AH58" s="101"/>
      <c r="AI58" s="70"/>
      <c r="AJ58" s="101"/>
      <c r="AK58" s="101"/>
      <c r="AL58" s="70"/>
      <c r="AM58" s="98"/>
      <c r="AN58" s="98"/>
      <c r="AO58" s="98"/>
      <c r="AP58" s="98"/>
      <c r="AQ58" s="98"/>
      <c r="AR58" s="98">
        <f>MIN(AM58:AQ58)</f>
        <v>0</v>
      </c>
      <c r="AS58" s="101"/>
      <c r="AT58" s="70"/>
      <c r="AU58" s="101"/>
      <c r="AV58" s="101"/>
      <c r="AW58" s="70"/>
      <c r="AX58" s="70"/>
      <c r="AY58" s="101">
        <f>SUMPRODUCT(LARGE(BC58:BM58,{1;2;3;4;5}))</f>
        <v>0</v>
      </c>
      <c r="AZ58" s="70">
        <f>SUMPRODUCT(LARGE(BN58:BW58,{1;2;3;4;5}))</f>
        <v>0</v>
      </c>
      <c r="BA58" s="107">
        <f>SUM(I58,O58,AB58,AX58)</f>
        <v>25</v>
      </c>
      <c r="BB58" s="70">
        <f>SUM(AY58:BA58)</f>
        <v>25</v>
      </c>
      <c r="BC58" s="101">
        <f>P58</f>
        <v>0</v>
      </c>
      <c r="BD58" s="101">
        <f>R58</f>
        <v>0</v>
      </c>
      <c r="BE58" s="101">
        <f>V58</f>
        <v>0</v>
      </c>
      <c r="BF58" s="101">
        <f>AE58</f>
        <v>0</v>
      </c>
      <c r="BG58" s="101">
        <f>AG58</f>
        <v>0</v>
      </c>
      <c r="BH58" s="101">
        <f>AH58</f>
        <v>0</v>
      </c>
      <c r="BI58" s="101">
        <f>AJ58</f>
        <v>0</v>
      </c>
      <c r="BJ58" s="101">
        <f>AK58</f>
        <v>0</v>
      </c>
      <c r="BK58" s="101">
        <f>AS58</f>
        <v>0</v>
      </c>
      <c r="BL58" s="101">
        <f>AU58</f>
        <v>0</v>
      </c>
      <c r="BM58" s="101">
        <f>AV58</f>
        <v>0</v>
      </c>
      <c r="BN58" s="70">
        <f>Q58</f>
        <v>0</v>
      </c>
      <c r="BO58" s="70">
        <f>S58</f>
        <v>0</v>
      </c>
      <c r="BP58" s="106">
        <f>AA58</f>
        <v>0</v>
      </c>
      <c r="BQ58" s="70">
        <f>AC58</f>
        <v>0</v>
      </c>
      <c r="BR58" s="70">
        <f>AD58</f>
        <v>0</v>
      </c>
      <c r="BS58" s="70">
        <f>AF58</f>
        <v>0</v>
      </c>
      <c r="BT58" s="70">
        <f>AI58</f>
        <v>0</v>
      </c>
      <c r="BU58" s="70">
        <f>AL58</f>
        <v>0</v>
      </c>
      <c r="BV58" s="70">
        <f>AT58</f>
        <v>0</v>
      </c>
      <c r="BW58" s="236">
        <f>AW58</f>
        <v>0</v>
      </c>
      <c r="BX58" s="226">
        <f>SUM(BC58:BW58,BA58)</f>
        <v>25</v>
      </c>
      <c r="BY58" s="276"/>
      <c r="BZ58" s="70"/>
      <c r="CA58" s="72">
        <f>5-BY58</f>
        <v>5</v>
      </c>
    </row>
    <row r="59" spans="1:79" x14ac:dyDescent="0.25">
      <c r="A59" s="271" t="s">
        <v>269</v>
      </c>
      <c r="B59" s="226">
        <f>BX59</f>
        <v>23</v>
      </c>
      <c r="C59" s="114"/>
      <c r="D59" s="68"/>
      <c r="E59" s="68"/>
      <c r="F59" s="68"/>
      <c r="G59" s="68"/>
      <c r="H59" s="68">
        <f>MIN(C59:G59)</f>
        <v>0</v>
      </c>
      <c r="I59" s="68"/>
      <c r="J59" s="69"/>
      <c r="K59" s="69"/>
      <c r="L59" s="69"/>
      <c r="M59" s="69"/>
      <c r="N59" s="69">
        <f>MIN(J59:M59)</f>
        <v>0</v>
      </c>
      <c r="O59" s="69"/>
      <c r="P59" s="101"/>
      <c r="Q59" s="70"/>
      <c r="R59" s="101"/>
      <c r="S59" s="70"/>
      <c r="T59" s="89"/>
      <c r="U59" s="89"/>
      <c r="V59" s="101">
        <f>MAX(T59:U59)</f>
        <v>0</v>
      </c>
      <c r="W59" s="93"/>
      <c r="X59" s="93"/>
      <c r="Y59" s="93"/>
      <c r="Z59" s="93">
        <f>MIN(W59:Y59)</f>
        <v>0</v>
      </c>
      <c r="AA59" s="106"/>
      <c r="AB59" s="71"/>
      <c r="AC59" s="70"/>
      <c r="AD59" s="70"/>
      <c r="AE59" s="101"/>
      <c r="AF59" s="70"/>
      <c r="AG59" s="101"/>
      <c r="AH59" s="101"/>
      <c r="AI59" s="70"/>
      <c r="AJ59" s="101"/>
      <c r="AK59" s="101"/>
      <c r="AL59" s="70"/>
      <c r="AM59" s="98"/>
      <c r="AN59" s="98">
        <v>99</v>
      </c>
      <c r="AO59" s="98"/>
      <c r="AP59" s="98"/>
      <c r="AQ59" s="98"/>
      <c r="AR59" s="98">
        <f>MIN(AM59:AQ59)</f>
        <v>99</v>
      </c>
      <c r="AS59" s="101">
        <v>9</v>
      </c>
      <c r="AT59" s="70"/>
      <c r="AU59" s="101"/>
      <c r="AV59" s="101"/>
      <c r="AW59" s="70"/>
      <c r="AX59" s="70">
        <v>14</v>
      </c>
      <c r="AY59" s="101">
        <f>SUMPRODUCT(LARGE(BC59:BM59,{1;2;3;4;5}))</f>
        <v>9</v>
      </c>
      <c r="AZ59" s="70">
        <f>SUMPRODUCT(LARGE(BN59:BW59,{1;2;3;4;5}))</f>
        <v>0</v>
      </c>
      <c r="BA59" s="107">
        <f>SUM(I59,O59,AB59,AX59)</f>
        <v>14</v>
      </c>
      <c r="BB59" s="70">
        <f>SUM(AY59:BA59)</f>
        <v>23</v>
      </c>
      <c r="BC59" s="101">
        <f>P59</f>
        <v>0</v>
      </c>
      <c r="BD59" s="101">
        <f>R59</f>
        <v>0</v>
      </c>
      <c r="BE59" s="101">
        <f>V59</f>
        <v>0</v>
      </c>
      <c r="BF59" s="101">
        <f>AE59</f>
        <v>0</v>
      </c>
      <c r="BG59" s="101">
        <f>AG59</f>
        <v>0</v>
      </c>
      <c r="BH59" s="101">
        <f>AH59</f>
        <v>0</v>
      </c>
      <c r="BI59" s="101">
        <f>AJ59</f>
        <v>0</v>
      </c>
      <c r="BJ59" s="101">
        <f>AK59</f>
        <v>0</v>
      </c>
      <c r="BK59" s="101">
        <f>AS59</f>
        <v>9</v>
      </c>
      <c r="BL59" s="101">
        <f>AU59</f>
        <v>0</v>
      </c>
      <c r="BM59" s="101">
        <f>AV59</f>
        <v>0</v>
      </c>
      <c r="BN59" s="70">
        <f>Q59</f>
        <v>0</v>
      </c>
      <c r="BO59" s="70">
        <f>S59</f>
        <v>0</v>
      </c>
      <c r="BP59" s="106">
        <f>AA59</f>
        <v>0</v>
      </c>
      <c r="BQ59" s="70">
        <f>AC59</f>
        <v>0</v>
      </c>
      <c r="BR59" s="70">
        <f>AD59</f>
        <v>0</v>
      </c>
      <c r="BS59" s="70">
        <f>AF59</f>
        <v>0</v>
      </c>
      <c r="BT59" s="70">
        <f>AI59</f>
        <v>0</v>
      </c>
      <c r="BU59" s="70">
        <f>AL59</f>
        <v>0</v>
      </c>
      <c r="BV59" s="70">
        <f>AT59</f>
        <v>0</v>
      </c>
      <c r="BW59" s="236">
        <f>AW59</f>
        <v>0</v>
      </c>
      <c r="BX59" s="226">
        <f>SUM(BC59:BW59,BA59)</f>
        <v>23</v>
      </c>
      <c r="BY59" s="276"/>
      <c r="BZ59" s="70">
        <v>1</v>
      </c>
      <c r="CA59" s="72">
        <f>5-BY59</f>
        <v>5</v>
      </c>
    </row>
    <row r="60" spans="1:79" x14ac:dyDescent="0.25">
      <c r="A60" s="273" t="s">
        <v>317</v>
      </c>
      <c r="B60" s="226">
        <f>BX60</f>
        <v>19</v>
      </c>
      <c r="C60" s="114"/>
      <c r="D60" s="68"/>
      <c r="E60" s="68"/>
      <c r="F60" s="68"/>
      <c r="G60" s="68"/>
      <c r="H60" s="68">
        <f>MIN(C60:G60)</f>
        <v>0</v>
      </c>
      <c r="I60" s="68"/>
      <c r="J60" s="69"/>
      <c r="K60" s="69"/>
      <c r="L60" s="69"/>
      <c r="M60" s="69"/>
      <c r="N60" s="69">
        <f>MIN(J60:M60)</f>
        <v>0</v>
      </c>
      <c r="O60" s="69"/>
      <c r="P60" s="101"/>
      <c r="Q60" s="70"/>
      <c r="R60" s="101"/>
      <c r="S60" s="70"/>
      <c r="T60" s="89"/>
      <c r="U60" s="89"/>
      <c r="V60" s="101">
        <f>MAX(T60:U60)</f>
        <v>0</v>
      </c>
      <c r="W60" s="93"/>
      <c r="X60" s="93"/>
      <c r="Y60" s="93"/>
      <c r="Z60" s="93">
        <f>MIN(W60:Y60)</f>
        <v>0</v>
      </c>
      <c r="AA60" s="106"/>
      <c r="AB60" s="71">
        <v>11</v>
      </c>
      <c r="AC60" s="70"/>
      <c r="AD60" s="70"/>
      <c r="AE60" s="101"/>
      <c r="AF60" s="70"/>
      <c r="AG60" s="101"/>
      <c r="AH60" s="101"/>
      <c r="AI60" s="70"/>
      <c r="AJ60" s="101"/>
      <c r="AK60" s="101"/>
      <c r="AL60" s="70"/>
      <c r="AM60" s="98"/>
      <c r="AN60" s="98">
        <v>119</v>
      </c>
      <c r="AO60" s="98">
        <v>88</v>
      </c>
      <c r="AP60" s="98"/>
      <c r="AQ60" s="98"/>
      <c r="AR60" s="98">
        <f>MIN(AM60:AQ60)</f>
        <v>88</v>
      </c>
      <c r="AS60" s="101">
        <v>8</v>
      </c>
      <c r="AT60" s="70"/>
      <c r="AU60" s="101"/>
      <c r="AV60" s="101"/>
      <c r="AW60" s="70"/>
      <c r="AX60" s="70"/>
      <c r="AY60" s="101">
        <f>SUMPRODUCT(LARGE(BC60:BM60,{1;2;3;4;5}))</f>
        <v>8</v>
      </c>
      <c r="AZ60" s="70">
        <f>SUMPRODUCT(LARGE(BN60:BW60,{1;2;3;4;5}))</f>
        <v>0</v>
      </c>
      <c r="BA60" s="107">
        <f>SUM(I60,O60,AB60,AX60)</f>
        <v>11</v>
      </c>
      <c r="BB60" s="70">
        <f>SUM(AY60:BA60)</f>
        <v>19</v>
      </c>
      <c r="BC60" s="101">
        <f>P60</f>
        <v>0</v>
      </c>
      <c r="BD60" s="101">
        <f>R60</f>
        <v>0</v>
      </c>
      <c r="BE60" s="101">
        <f>V60</f>
        <v>0</v>
      </c>
      <c r="BF60" s="101">
        <f>AE60</f>
        <v>0</v>
      </c>
      <c r="BG60" s="101">
        <f>AG60</f>
        <v>0</v>
      </c>
      <c r="BH60" s="101">
        <f>AH60</f>
        <v>0</v>
      </c>
      <c r="BI60" s="101">
        <f>AJ60</f>
        <v>0</v>
      </c>
      <c r="BJ60" s="101">
        <f>AK60</f>
        <v>0</v>
      </c>
      <c r="BK60" s="101">
        <f>AS60</f>
        <v>8</v>
      </c>
      <c r="BL60" s="101">
        <f>AU60</f>
        <v>0</v>
      </c>
      <c r="BM60" s="101">
        <f>AV60</f>
        <v>0</v>
      </c>
      <c r="BN60" s="70">
        <f>Q60</f>
        <v>0</v>
      </c>
      <c r="BO60" s="70">
        <f>S60</f>
        <v>0</v>
      </c>
      <c r="BP60" s="106">
        <f>AA60</f>
        <v>0</v>
      </c>
      <c r="BQ60" s="70">
        <f>AC60</f>
        <v>0</v>
      </c>
      <c r="BR60" s="70">
        <f>AD60</f>
        <v>0</v>
      </c>
      <c r="BS60" s="70">
        <f>AF60</f>
        <v>0</v>
      </c>
      <c r="BT60" s="70">
        <f>AI60</f>
        <v>0</v>
      </c>
      <c r="BU60" s="70">
        <f>AL60</f>
        <v>0</v>
      </c>
      <c r="BV60" s="70">
        <f>AT60</f>
        <v>0</v>
      </c>
      <c r="BW60" s="236">
        <f>AW60</f>
        <v>0</v>
      </c>
      <c r="BX60" s="226">
        <f>SUM(BC60:BW60,BA60)</f>
        <v>19</v>
      </c>
      <c r="BY60" s="276"/>
      <c r="BZ60" s="70">
        <v>1</v>
      </c>
      <c r="CA60" s="72">
        <f>5-BY60</f>
        <v>5</v>
      </c>
    </row>
    <row r="61" spans="1:79" x14ac:dyDescent="0.25">
      <c r="A61" s="273" t="s">
        <v>346</v>
      </c>
      <c r="B61" s="226">
        <f>BX61</f>
        <v>18</v>
      </c>
      <c r="C61" s="114"/>
      <c r="D61" s="68"/>
      <c r="E61" s="68"/>
      <c r="F61" s="68"/>
      <c r="G61" s="68"/>
      <c r="H61" s="68">
        <f>MIN(C61:G61)</f>
        <v>0</v>
      </c>
      <c r="I61" s="68"/>
      <c r="J61" s="69"/>
      <c r="K61" s="69"/>
      <c r="L61" s="69"/>
      <c r="M61" s="69"/>
      <c r="N61" s="69">
        <f>MIN(J61:M61)</f>
        <v>0</v>
      </c>
      <c r="O61" s="69"/>
      <c r="P61" s="101"/>
      <c r="Q61" s="70"/>
      <c r="R61" s="101"/>
      <c r="S61" s="70"/>
      <c r="T61" s="89"/>
      <c r="U61" s="89"/>
      <c r="V61" s="101">
        <f>MAX(T61:U61)</f>
        <v>0</v>
      </c>
      <c r="W61" s="93"/>
      <c r="X61" s="93"/>
      <c r="Y61" s="93"/>
      <c r="Z61" s="93">
        <f>MIN(W61:Y61)</f>
        <v>0</v>
      </c>
      <c r="AA61" s="106"/>
      <c r="AB61" s="71"/>
      <c r="AC61" s="70"/>
      <c r="AD61" s="70"/>
      <c r="AE61" s="101"/>
      <c r="AF61" s="70"/>
      <c r="AG61" s="101"/>
      <c r="AH61" s="101"/>
      <c r="AI61" s="70"/>
      <c r="AJ61" s="101"/>
      <c r="AK61" s="101"/>
      <c r="AL61" s="70"/>
      <c r="AM61" s="98"/>
      <c r="AN61" s="98"/>
      <c r="AO61" s="98"/>
      <c r="AP61" s="98"/>
      <c r="AQ61" s="98"/>
      <c r="AR61" s="98">
        <f>MIN(AM61:AQ61)</f>
        <v>0</v>
      </c>
      <c r="AS61" s="101"/>
      <c r="AT61" s="70"/>
      <c r="AU61" s="101"/>
      <c r="AV61" s="101"/>
      <c r="AW61" s="70"/>
      <c r="AX61" s="70">
        <v>18</v>
      </c>
      <c r="AY61" s="101">
        <f>SUMPRODUCT(LARGE(BC61:BM61,{1;2;3;4;5}))</f>
        <v>0</v>
      </c>
      <c r="AZ61" s="70">
        <f>SUMPRODUCT(LARGE(BN61:BW61,{1;2;3;4;5}))</f>
        <v>0</v>
      </c>
      <c r="BA61" s="107">
        <f>SUM(I61,O61,AB61,AX61)</f>
        <v>18</v>
      </c>
      <c r="BB61" s="70">
        <f>SUM(AY61:BA61)</f>
        <v>18</v>
      </c>
      <c r="BC61" s="101">
        <f>P61</f>
        <v>0</v>
      </c>
      <c r="BD61" s="101">
        <f>R61</f>
        <v>0</v>
      </c>
      <c r="BE61" s="101">
        <f>V61</f>
        <v>0</v>
      </c>
      <c r="BF61" s="101">
        <f>AE61</f>
        <v>0</v>
      </c>
      <c r="BG61" s="101">
        <f>AG61</f>
        <v>0</v>
      </c>
      <c r="BH61" s="101">
        <f>AH61</f>
        <v>0</v>
      </c>
      <c r="BI61" s="101">
        <f>AJ61</f>
        <v>0</v>
      </c>
      <c r="BJ61" s="101">
        <f>AK61</f>
        <v>0</v>
      </c>
      <c r="BK61" s="101">
        <f>AS61</f>
        <v>0</v>
      </c>
      <c r="BL61" s="101">
        <f>AU61</f>
        <v>0</v>
      </c>
      <c r="BM61" s="101">
        <f>AV61</f>
        <v>0</v>
      </c>
      <c r="BN61" s="70">
        <f>Q61</f>
        <v>0</v>
      </c>
      <c r="BO61" s="70">
        <f>S61</f>
        <v>0</v>
      </c>
      <c r="BP61" s="106">
        <f>AA61</f>
        <v>0</v>
      </c>
      <c r="BQ61" s="70">
        <f>AC61</f>
        <v>0</v>
      </c>
      <c r="BR61" s="70">
        <f>AD61</f>
        <v>0</v>
      </c>
      <c r="BS61" s="70">
        <f>AF61</f>
        <v>0</v>
      </c>
      <c r="BT61" s="70">
        <f>AI61</f>
        <v>0</v>
      </c>
      <c r="BU61" s="70">
        <f>AL61</f>
        <v>0</v>
      </c>
      <c r="BV61" s="70">
        <f>AT61</f>
        <v>0</v>
      </c>
      <c r="BW61" s="236">
        <f>AW61</f>
        <v>0</v>
      </c>
      <c r="BX61" s="226">
        <f>SUM(BC61:BW61,BA61)</f>
        <v>18</v>
      </c>
      <c r="BY61" s="276"/>
      <c r="BZ61" s="70"/>
      <c r="CA61" s="72">
        <f>5-BY61</f>
        <v>5</v>
      </c>
    </row>
    <row r="62" spans="1:79" x14ac:dyDescent="0.25">
      <c r="A62" s="273" t="s">
        <v>340</v>
      </c>
      <c r="B62" s="226">
        <f>BX62</f>
        <v>18</v>
      </c>
      <c r="C62" s="114"/>
      <c r="D62" s="68"/>
      <c r="E62" s="68"/>
      <c r="F62" s="68"/>
      <c r="G62" s="68"/>
      <c r="H62" s="68">
        <f>MIN(C62:G62)</f>
        <v>0</v>
      </c>
      <c r="I62" s="68"/>
      <c r="J62" s="69"/>
      <c r="K62" s="69"/>
      <c r="L62" s="69"/>
      <c r="M62" s="69"/>
      <c r="N62" s="69">
        <f>MIN(J62:M62)</f>
        <v>0</v>
      </c>
      <c r="O62" s="69"/>
      <c r="P62" s="101"/>
      <c r="Q62" s="70"/>
      <c r="R62" s="101"/>
      <c r="S62" s="70"/>
      <c r="T62" s="89"/>
      <c r="U62" s="89"/>
      <c r="V62" s="101">
        <f>MAX(T62:U62)</f>
        <v>0</v>
      </c>
      <c r="W62" s="93"/>
      <c r="X62" s="93"/>
      <c r="Y62" s="93"/>
      <c r="Z62" s="93">
        <f>MIN(W62:Y62)</f>
        <v>0</v>
      </c>
      <c r="AA62" s="106"/>
      <c r="AB62" s="71">
        <v>18</v>
      </c>
      <c r="AC62" s="70"/>
      <c r="AD62" s="70"/>
      <c r="AE62" s="101"/>
      <c r="AF62" s="70"/>
      <c r="AG62" s="101"/>
      <c r="AH62" s="101"/>
      <c r="AI62" s="70"/>
      <c r="AJ62" s="101"/>
      <c r="AK62" s="101"/>
      <c r="AL62" s="70"/>
      <c r="AM62" s="98"/>
      <c r="AN62" s="98"/>
      <c r="AO62" s="295">
        <v>83</v>
      </c>
      <c r="AP62" s="295"/>
      <c r="AQ62" s="295"/>
      <c r="AR62" s="98">
        <f>MIN(AM62:AQ62)</f>
        <v>83</v>
      </c>
      <c r="AS62" s="294"/>
      <c r="AT62" s="70"/>
      <c r="AU62" s="101"/>
      <c r="AV62" s="101"/>
      <c r="AW62" s="70"/>
      <c r="AX62" s="70"/>
      <c r="AY62" s="101">
        <f>SUMPRODUCT(LARGE(BC62:BM62,{1;2;3;4;5}))</f>
        <v>0</v>
      </c>
      <c r="AZ62" s="70">
        <f>SUMPRODUCT(LARGE(BN62:BW62,{1;2;3;4;5}))</f>
        <v>0</v>
      </c>
      <c r="BA62" s="107">
        <f>SUM(I62,O62,AB62,AX62)</f>
        <v>18</v>
      </c>
      <c r="BB62" s="70">
        <f>SUM(AY62:BA62)</f>
        <v>18</v>
      </c>
      <c r="BC62" s="101">
        <f>P62</f>
        <v>0</v>
      </c>
      <c r="BD62" s="101">
        <f>R62</f>
        <v>0</v>
      </c>
      <c r="BE62" s="101">
        <f>V62</f>
        <v>0</v>
      </c>
      <c r="BF62" s="101">
        <f>AE62</f>
        <v>0</v>
      </c>
      <c r="BG62" s="101">
        <f>AG62</f>
        <v>0</v>
      </c>
      <c r="BH62" s="101">
        <f>AH62</f>
        <v>0</v>
      </c>
      <c r="BI62" s="101">
        <f>AJ62</f>
        <v>0</v>
      </c>
      <c r="BJ62" s="101">
        <f>AK62</f>
        <v>0</v>
      </c>
      <c r="BK62" s="101">
        <f>AS62</f>
        <v>0</v>
      </c>
      <c r="BL62" s="101">
        <f>AU62</f>
        <v>0</v>
      </c>
      <c r="BM62" s="101">
        <f>AV62</f>
        <v>0</v>
      </c>
      <c r="BN62" s="70">
        <f>Q62</f>
        <v>0</v>
      </c>
      <c r="BO62" s="70">
        <f>S62</f>
        <v>0</v>
      </c>
      <c r="BP62" s="106">
        <f>AA62</f>
        <v>0</v>
      </c>
      <c r="BQ62" s="70">
        <f>AC62</f>
        <v>0</v>
      </c>
      <c r="BR62" s="70">
        <f>AD62</f>
        <v>0</v>
      </c>
      <c r="BS62" s="70">
        <f>AF62</f>
        <v>0</v>
      </c>
      <c r="BT62" s="70">
        <f>AI62</f>
        <v>0</v>
      </c>
      <c r="BU62" s="70">
        <f>AL62</f>
        <v>0</v>
      </c>
      <c r="BV62" s="70">
        <f>AT62</f>
        <v>0</v>
      </c>
      <c r="BW62" s="236">
        <f>AW62</f>
        <v>0</v>
      </c>
      <c r="BX62" s="226">
        <f>SUM(BC62:BW62,BA62)</f>
        <v>18</v>
      </c>
      <c r="BY62" s="276"/>
      <c r="BZ62" s="70"/>
      <c r="CA62" s="72">
        <f>5-BY62</f>
        <v>5</v>
      </c>
    </row>
    <row r="63" spans="1:79" x14ac:dyDescent="0.25">
      <c r="A63" s="273" t="s">
        <v>326</v>
      </c>
      <c r="B63" s="226">
        <f>BX63</f>
        <v>14</v>
      </c>
      <c r="C63" s="114"/>
      <c r="D63" s="68"/>
      <c r="E63" s="68"/>
      <c r="F63" s="68"/>
      <c r="G63" s="68"/>
      <c r="H63" s="68">
        <f>MIN(C63:G63)</f>
        <v>0</v>
      </c>
      <c r="I63" s="68"/>
      <c r="J63" s="69"/>
      <c r="K63" s="69"/>
      <c r="L63" s="69"/>
      <c r="M63" s="69"/>
      <c r="N63" s="69">
        <f>MIN(J63:M63)</f>
        <v>0</v>
      </c>
      <c r="O63" s="69"/>
      <c r="P63" s="101"/>
      <c r="Q63" s="70"/>
      <c r="R63" s="101"/>
      <c r="S63" s="70"/>
      <c r="T63" s="89"/>
      <c r="U63" s="89"/>
      <c r="V63" s="101">
        <f>MAX(T63:U63)</f>
        <v>0</v>
      </c>
      <c r="W63" s="93"/>
      <c r="X63" s="93"/>
      <c r="Y63" s="93"/>
      <c r="Z63" s="93">
        <f>MIN(W63:Y63)</f>
        <v>0</v>
      </c>
      <c r="AA63" s="106"/>
      <c r="AB63" s="71"/>
      <c r="AC63" s="70"/>
      <c r="AD63" s="70"/>
      <c r="AE63" s="101"/>
      <c r="AF63" s="70"/>
      <c r="AG63" s="101"/>
      <c r="AH63" s="101"/>
      <c r="AI63" s="70"/>
      <c r="AJ63" s="101"/>
      <c r="AK63" s="101"/>
      <c r="AL63" s="70"/>
      <c r="AM63" s="98"/>
      <c r="AN63" s="98"/>
      <c r="AO63" s="295">
        <v>56</v>
      </c>
      <c r="AP63" s="295"/>
      <c r="AQ63" s="295">
        <v>78</v>
      </c>
      <c r="AR63" s="98">
        <f>MIN(AM63:AQ63)</f>
        <v>56</v>
      </c>
      <c r="AS63" s="294">
        <v>14</v>
      </c>
      <c r="AT63" s="70"/>
      <c r="AU63" s="101"/>
      <c r="AV63" s="101"/>
      <c r="AW63" s="70"/>
      <c r="AX63" s="70"/>
      <c r="AY63" s="101">
        <f>SUMPRODUCT(LARGE(BC63:BM63,{1;2;3;4;5}))</f>
        <v>14</v>
      </c>
      <c r="AZ63" s="70">
        <f>SUMPRODUCT(LARGE(BN63:BW63,{1;2;3;4;5}))</f>
        <v>0</v>
      </c>
      <c r="BA63" s="107">
        <f>SUM(I63,O63,AB63,AX63)</f>
        <v>0</v>
      </c>
      <c r="BB63" s="70">
        <f>SUM(AY63:BA63)</f>
        <v>14</v>
      </c>
      <c r="BC63" s="101">
        <f>P63</f>
        <v>0</v>
      </c>
      <c r="BD63" s="101">
        <f>R63</f>
        <v>0</v>
      </c>
      <c r="BE63" s="101">
        <f>V63</f>
        <v>0</v>
      </c>
      <c r="BF63" s="101">
        <f>AE63</f>
        <v>0</v>
      </c>
      <c r="BG63" s="101">
        <f>AG63</f>
        <v>0</v>
      </c>
      <c r="BH63" s="101">
        <f>AH63</f>
        <v>0</v>
      </c>
      <c r="BI63" s="101">
        <f>AJ63</f>
        <v>0</v>
      </c>
      <c r="BJ63" s="101">
        <f>AK63</f>
        <v>0</v>
      </c>
      <c r="BK63" s="101">
        <f>AS63</f>
        <v>14</v>
      </c>
      <c r="BL63" s="101">
        <f>AU63</f>
        <v>0</v>
      </c>
      <c r="BM63" s="101">
        <f>AV63</f>
        <v>0</v>
      </c>
      <c r="BN63" s="70">
        <f>Q63</f>
        <v>0</v>
      </c>
      <c r="BO63" s="70">
        <f>S63</f>
        <v>0</v>
      </c>
      <c r="BP63" s="106">
        <f>AA63</f>
        <v>0</v>
      </c>
      <c r="BQ63" s="70">
        <f>AC63</f>
        <v>0</v>
      </c>
      <c r="BR63" s="70">
        <f>AD63</f>
        <v>0</v>
      </c>
      <c r="BS63" s="70">
        <f>AF63</f>
        <v>0</v>
      </c>
      <c r="BT63" s="70">
        <f>AI63</f>
        <v>0</v>
      </c>
      <c r="BU63" s="70">
        <f>AL63</f>
        <v>0</v>
      </c>
      <c r="BV63" s="70">
        <f>AT63</f>
        <v>0</v>
      </c>
      <c r="BW63" s="236">
        <f>AW63</f>
        <v>0</v>
      </c>
      <c r="BX63" s="226">
        <f>SUM(BC63:BW63,BA63)</f>
        <v>14</v>
      </c>
      <c r="BY63" s="276"/>
      <c r="BZ63" s="70">
        <v>1</v>
      </c>
      <c r="CA63" s="72">
        <f>5-BY63</f>
        <v>5</v>
      </c>
    </row>
    <row r="64" spans="1:79" x14ac:dyDescent="0.25">
      <c r="A64" s="273" t="s">
        <v>275</v>
      </c>
      <c r="B64" s="226">
        <f>BX64</f>
        <v>12</v>
      </c>
      <c r="C64" s="114"/>
      <c r="D64" s="68"/>
      <c r="E64" s="68"/>
      <c r="F64" s="68"/>
      <c r="G64" s="68"/>
      <c r="H64" s="68">
        <f>MIN(C64:G64)</f>
        <v>0</v>
      </c>
      <c r="I64" s="68"/>
      <c r="J64" s="69"/>
      <c r="K64" s="69"/>
      <c r="L64" s="69"/>
      <c r="M64" s="69"/>
      <c r="N64" s="69">
        <f>MIN(J64:M64)</f>
        <v>0</v>
      </c>
      <c r="O64" s="69"/>
      <c r="P64" s="101"/>
      <c r="Q64" s="70"/>
      <c r="R64" s="101"/>
      <c r="S64" s="70"/>
      <c r="T64" s="89"/>
      <c r="U64" s="89"/>
      <c r="V64" s="101">
        <f>MAX(T64:U64)</f>
        <v>0</v>
      </c>
      <c r="W64" s="93"/>
      <c r="X64" s="93"/>
      <c r="Y64" s="93"/>
      <c r="Z64" s="93">
        <f>MIN(W64:Y64)</f>
        <v>0</v>
      </c>
      <c r="AA64" s="106"/>
      <c r="AB64" s="71">
        <v>12</v>
      </c>
      <c r="AC64" s="70"/>
      <c r="AD64" s="70"/>
      <c r="AE64" s="101"/>
      <c r="AF64" s="70"/>
      <c r="AG64" s="101"/>
      <c r="AH64" s="101"/>
      <c r="AI64" s="70"/>
      <c r="AJ64" s="101"/>
      <c r="AK64" s="101"/>
      <c r="AL64" s="70"/>
      <c r="AM64" s="98"/>
      <c r="AN64" s="98"/>
      <c r="AO64" s="295"/>
      <c r="AP64" s="295"/>
      <c r="AQ64" s="295"/>
      <c r="AR64" s="98">
        <f>MIN(AM64:AQ64)</f>
        <v>0</v>
      </c>
      <c r="AS64" s="294"/>
      <c r="AT64" s="70"/>
      <c r="AU64" s="101"/>
      <c r="AV64" s="101"/>
      <c r="AW64" s="70"/>
      <c r="AX64" s="70"/>
      <c r="AY64" s="101">
        <f>SUMPRODUCT(LARGE(BC64:BM64,{1;2;3;4;5}))</f>
        <v>0</v>
      </c>
      <c r="AZ64" s="70">
        <f>SUMPRODUCT(LARGE(BN64:BW64,{1;2;3;4;5}))</f>
        <v>0</v>
      </c>
      <c r="BA64" s="107">
        <f>SUM(I64,O64,AB64,AX64)</f>
        <v>12</v>
      </c>
      <c r="BB64" s="70">
        <f>SUM(AY64:BA64)</f>
        <v>12</v>
      </c>
      <c r="BC64" s="101">
        <f>P64</f>
        <v>0</v>
      </c>
      <c r="BD64" s="101">
        <f>R64</f>
        <v>0</v>
      </c>
      <c r="BE64" s="101">
        <f>V64</f>
        <v>0</v>
      </c>
      <c r="BF64" s="101">
        <f>AE64</f>
        <v>0</v>
      </c>
      <c r="BG64" s="101">
        <f>AG64</f>
        <v>0</v>
      </c>
      <c r="BH64" s="101">
        <f>AH64</f>
        <v>0</v>
      </c>
      <c r="BI64" s="101">
        <f>AJ64</f>
        <v>0</v>
      </c>
      <c r="BJ64" s="101">
        <f>AK64</f>
        <v>0</v>
      </c>
      <c r="BK64" s="101">
        <f>AS64</f>
        <v>0</v>
      </c>
      <c r="BL64" s="101">
        <f>AU64</f>
        <v>0</v>
      </c>
      <c r="BM64" s="101">
        <f>AV64</f>
        <v>0</v>
      </c>
      <c r="BN64" s="70">
        <f>Q64</f>
        <v>0</v>
      </c>
      <c r="BO64" s="70">
        <f>S64</f>
        <v>0</v>
      </c>
      <c r="BP64" s="106">
        <f>AA64</f>
        <v>0</v>
      </c>
      <c r="BQ64" s="70">
        <f>AC64</f>
        <v>0</v>
      </c>
      <c r="BR64" s="70">
        <f>AD64</f>
        <v>0</v>
      </c>
      <c r="BS64" s="70">
        <f>AF64</f>
        <v>0</v>
      </c>
      <c r="BT64" s="70">
        <f>AI64</f>
        <v>0</v>
      </c>
      <c r="BU64" s="70">
        <f>AL64</f>
        <v>0</v>
      </c>
      <c r="BV64" s="70">
        <f>AT64</f>
        <v>0</v>
      </c>
      <c r="BW64" s="236">
        <f>AW64</f>
        <v>0</v>
      </c>
      <c r="BX64" s="226">
        <f>SUM(BC64:BW64,BA64)</f>
        <v>12</v>
      </c>
      <c r="BY64" s="276"/>
      <c r="BZ64" s="70"/>
      <c r="CA64" s="72">
        <f>5-BY64</f>
        <v>5</v>
      </c>
    </row>
    <row r="65" spans="1:79" x14ac:dyDescent="0.25">
      <c r="A65" s="273" t="s">
        <v>330</v>
      </c>
      <c r="B65" s="226">
        <f>BB65</f>
        <v>10</v>
      </c>
      <c r="C65" s="114"/>
      <c r="D65" s="68"/>
      <c r="E65" s="68"/>
      <c r="F65" s="68"/>
      <c r="G65" s="68"/>
      <c r="H65" s="68">
        <f>MIN(C65:G65)</f>
        <v>0</v>
      </c>
      <c r="I65" s="68"/>
      <c r="J65" s="69"/>
      <c r="K65" s="69"/>
      <c r="L65" s="69"/>
      <c r="M65" s="69"/>
      <c r="N65" s="69">
        <f>MIN(J65:M65)</f>
        <v>0</v>
      </c>
      <c r="O65" s="69"/>
      <c r="P65" s="101"/>
      <c r="Q65" s="70"/>
      <c r="R65" s="101"/>
      <c r="S65" s="70"/>
      <c r="T65" s="89"/>
      <c r="U65" s="89"/>
      <c r="V65" s="101">
        <f>MAX(T65:U65)</f>
        <v>0</v>
      </c>
      <c r="W65" s="93"/>
      <c r="X65" s="93"/>
      <c r="Y65" s="93"/>
      <c r="Z65" s="93">
        <f>MIN(W65:Y65)</f>
        <v>0</v>
      </c>
      <c r="AA65" s="106"/>
      <c r="AB65" s="71"/>
      <c r="AC65" s="70"/>
      <c r="AD65" s="70"/>
      <c r="AE65" s="101"/>
      <c r="AF65" s="70"/>
      <c r="AG65" s="101"/>
      <c r="AH65" s="101"/>
      <c r="AI65" s="70"/>
      <c r="AJ65" s="101"/>
      <c r="AK65" s="101"/>
      <c r="AL65" s="70"/>
      <c r="AM65" s="98"/>
      <c r="AN65" s="98"/>
      <c r="AO65" s="295">
        <v>83</v>
      </c>
      <c r="AP65" s="295"/>
      <c r="AQ65" s="295">
        <v>99</v>
      </c>
      <c r="AR65" s="98">
        <f>MIN(AM65:AQ65)</f>
        <v>83</v>
      </c>
      <c r="AS65" s="294">
        <v>10</v>
      </c>
      <c r="AT65" s="70"/>
      <c r="AU65" s="101"/>
      <c r="AV65" s="101"/>
      <c r="AW65" s="70"/>
      <c r="AX65" s="70"/>
      <c r="AY65" s="101">
        <f>SUMPRODUCT(LARGE(BC65:BM65,{1;2;3;4;5}))</f>
        <v>10</v>
      </c>
      <c r="AZ65" s="70">
        <f>SUMPRODUCT(LARGE(BN65:BW65,{1;2;3;4;5}))</f>
        <v>0</v>
      </c>
      <c r="BA65" s="107">
        <f>SUM(I65,O65,AB65,AX65)</f>
        <v>0</v>
      </c>
      <c r="BB65" s="70">
        <f>SUM(AY65:BA65)</f>
        <v>10</v>
      </c>
      <c r="BC65" s="101">
        <f>P65</f>
        <v>0</v>
      </c>
      <c r="BD65" s="101">
        <f>R65</f>
        <v>0</v>
      </c>
      <c r="BE65" s="101">
        <f>V65</f>
        <v>0</v>
      </c>
      <c r="BF65" s="101">
        <f>AE65</f>
        <v>0</v>
      </c>
      <c r="BG65" s="101">
        <f>AG65</f>
        <v>0</v>
      </c>
      <c r="BH65" s="101">
        <f>AH65</f>
        <v>0</v>
      </c>
      <c r="BI65" s="101">
        <f>AJ65</f>
        <v>0</v>
      </c>
      <c r="BJ65" s="101">
        <f>AK65</f>
        <v>0</v>
      </c>
      <c r="BK65" s="101">
        <f>AS65</f>
        <v>10</v>
      </c>
      <c r="BL65" s="101">
        <f>AU65</f>
        <v>0</v>
      </c>
      <c r="BM65" s="101">
        <f>AV65</f>
        <v>0</v>
      </c>
      <c r="BN65" s="70">
        <f>Q65</f>
        <v>0</v>
      </c>
      <c r="BO65" s="70">
        <f>S65</f>
        <v>0</v>
      </c>
      <c r="BP65" s="106">
        <f>AA65</f>
        <v>0</v>
      </c>
      <c r="BQ65" s="70">
        <f>AC65</f>
        <v>0</v>
      </c>
      <c r="BR65" s="70">
        <f>AD65</f>
        <v>0</v>
      </c>
      <c r="BS65" s="70">
        <f>AF65</f>
        <v>0</v>
      </c>
      <c r="BT65" s="70">
        <f>AI65</f>
        <v>0</v>
      </c>
      <c r="BU65" s="70">
        <f>AL65</f>
        <v>0</v>
      </c>
      <c r="BV65" s="70">
        <f>AT65</f>
        <v>0</v>
      </c>
      <c r="BW65" s="236">
        <f>AW65</f>
        <v>0</v>
      </c>
      <c r="BX65" s="226">
        <f>SUM(BC65:BW65,BA65)</f>
        <v>10</v>
      </c>
      <c r="BY65" s="276"/>
      <c r="BZ65" s="70">
        <v>1</v>
      </c>
      <c r="CA65" s="72">
        <f>5-BY65</f>
        <v>5</v>
      </c>
    </row>
    <row r="66" spans="1:79" ht="15.75" thickBot="1" x14ac:dyDescent="0.3">
      <c r="A66" s="272" t="s">
        <v>332</v>
      </c>
      <c r="B66" s="227">
        <f>BB66</f>
        <v>7</v>
      </c>
      <c r="C66" s="117"/>
      <c r="D66" s="73"/>
      <c r="E66" s="73"/>
      <c r="F66" s="73"/>
      <c r="G66" s="73"/>
      <c r="H66" s="73">
        <f>MIN(C66:G66)</f>
        <v>0</v>
      </c>
      <c r="I66" s="73"/>
      <c r="J66" s="74"/>
      <c r="K66" s="74"/>
      <c r="L66" s="74"/>
      <c r="M66" s="74"/>
      <c r="N66" s="74">
        <f>MIN(J66:M66)</f>
        <v>0</v>
      </c>
      <c r="O66" s="74"/>
      <c r="P66" s="102"/>
      <c r="Q66" s="75"/>
      <c r="R66" s="102"/>
      <c r="S66" s="75"/>
      <c r="T66" s="90"/>
      <c r="U66" s="90"/>
      <c r="V66" s="102">
        <f>MAX(T66:U66)</f>
        <v>0</v>
      </c>
      <c r="W66" s="94"/>
      <c r="X66" s="94"/>
      <c r="Y66" s="94"/>
      <c r="Z66" s="94">
        <f>MIN(W66:Y66)</f>
        <v>0</v>
      </c>
      <c r="AA66" s="118"/>
      <c r="AB66" s="76"/>
      <c r="AC66" s="75"/>
      <c r="AD66" s="75"/>
      <c r="AE66" s="102"/>
      <c r="AF66" s="75"/>
      <c r="AG66" s="102"/>
      <c r="AH66" s="102"/>
      <c r="AI66" s="75"/>
      <c r="AJ66" s="102"/>
      <c r="AK66" s="102"/>
      <c r="AL66" s="75"/>
      <c r="AM66" s="99"/>
      <c r="AN66" s="99"/>
      <c r="AO66" s="99"/>
      <c r="AP66" s="99"/>
      <c r="AQ66" s="99"/>
      <c r="AR66" s="99">
        <f>MIN(AM66:AQ66)</f>
        <v>0</v>
      </c>
      <c r="AS66" s="102">
        <v>7</v>
      </c>
      <c r="AT66" s="75"/>
      <c r="AU66" s="102"/>
      <c r="AV66" s="102"/>
      <c r="AW66" s="75"/>
      <c r="AX66" s="75"/>
      <c r="AY66" s="102">
        <f>SUMPRODUCT(LARGE(BC66:BM66,{1;2;3;4;5}))</f>
        <v>7</v>
      </c>
      <c r="AZ66" s="75">
        <f>SUMPRODUCT(LARGE(BN66:BW66,{1;2;3;4;5}))</f>
        <v>0</v>
      </c>
      <c r="BA66" s="119">
        <f>SUM(I66,O66,AB66,AX66)</f>
        <v>0</v>
      </c>
      <c r="BB66" s="75">
        <f>SUM(AY66:BA66)</f>
        <v>7</v>
      </c>
      <c r="BC66" s="102">
        <f>P66</f>
        <v>0</v>
      </c>
      <c r="BD66" s="102">
        <f>R66</f>
        <v>0</v>
      </c>
      <c r="BE66" s="102">
        <f>V66</f>
        <v>0</v>
      </c>
      <c r="BF66" s="102">
        <f>AE66</f>
        <v>0</v>
      </c>
      <c r="BG66" s="102">
        <f>AG66</f>
        <v>0</v>
      </c>
      <c r="BH66" s="102">
        <f>AH66</f>
        <v>0</v>
      </c>
      <c r="BI66" s="102">
        <f>AJ66</f>
        <v>0</v>
      </c>
      <c r="BJ66" s="102">
        <f>AK66</f>
        <v>0</v>
      </c>
      <c r="BK66" s="102">
        <f>AS66</f>
        <v>7</v>
      </c>
      <c r="BL66" s="102">
        <f>AU66</f>
        <v>0</v>
      </c>
      <c r="BM66" s="102">
        <f>AV66</f>
        <v>0</v>
      </c>
      <c r="BN66" s="75">
        <f>Q66</f>
        <v>0</v>
      </c>
      <c r="BO66" s="75">
        <f>S66</f>
        <v>0</v>
      </c>
      <c r="BP66" s="118">
        <f>AA66</f>
        <v>0</v>
      </c>
      <c r="BQ66" s="75">
        <f>AC66</f>
        <v>0</v>
      </c>
      <c r="BR66" s="75">
        <f>AD66</f>
        <v>0</v>
      </c>
      <c r="BS66" s="75">
        <f>AF66</f>
        <v>0</v>
      </c>
      <c r="BT66" s="75">
        <f>AI66</f>
        <v>0</v>
      </c>
      <c r="BU66" s="75">
        <f>AL66</f>
        <v>0</v>
      </c>
      <c r="BV66" s="75">
        <f>AT66</f>
        <v>0</v>
      </c>
      <c r="BW66" s="257">
        <f>AW66</f>
        <v>0</v>
      </c>
      <c r="BX66" s="227">
        <f>SUM(BC66:BW66,BA66)</f>
        <v>7</v>
      </c>
      <c r="BY66" s="277"/>
      <c r="BZ66" s="75">
        <v>1</v>
      </c>
      <c r="CA66" s="77">
        <f>5-BY66</f>
        <v>5</v>
      </c>
    </row>
  </sheetData>
  <sortState ref="A3:CA66">
    <sortCondition descending="1" ref="B3:B66"/>
  </sortState>
  <mergeCells count="56">
    <mergeCell ref="BX1:BX2"/>
    <mergeCell ref="BS1:BS2"/>
    <mergeCell ref="BT1:BT2"/>
    <mergeCell ref="BU1:BU2"/>
    <mergeCell ref="BV1:BV2"/>
    <mergeCell ref="BW1:BW2"/>
    <mergeCell ref="BN1:BN2"/>
    <mergeCell ref="BO1:BO2"/>
    <mergeCell ref="BP1:BP2"/>
    <mergeCell ref="BQ1:BQ2"/>
    <mergeCell ref="BR1:BR2"/>
    <mergeCell ref="BC1:BC2"/>
    <mergeCell ref="BD1:BD2"/>
    <mergeCell ref="BB1:BB2"/>
    <mergeCell ref="AV1:AV2"/>
    <mergeCell ref="AW1:AW2"/>
    <mergeCell ref="BA1:BA2"/>
    <mergeCell ref="A1:A2"/>
    <mergeCell ref="C1:I1"/>
    <mergeCell ref="J1:O1"/>
    <mergeCell ref="W1:AA1"/>
    <mergeCell ref="B1:B2"/>
    <mergeCell ref="AH1:AH2"/>
    <mergeCell ref="T1:V1"/>
    <mergeCell ref="P1:P2"/>
    <mergeCell ref="Q1:Q2"/>
    <mergeCell ref="R1:R2"/>
    <mergeCell ref="S1:S2"/>
    <mergeCell ref="AD1:AD2"/>
    <mergeCell ref="AE1:AE2"/>
    <mergeCell ref="AF1:AF2"/>
    <mergeCell ref="AC1:AC2"/>
    <mergeCell ref="AG1:AG2"/>
    <mergeCell ref="AB1:AB2"/>
    <mergeCell ref="AI1:AI2"/>
    <mergeCell ref="AJ1:AJ2"/>
    <mergeCell ref="AK1:AK2"/>
    <mergeCell ref="AL1:AL2"/>
    <mergeCell ref="AT1:AT2"/>
    <mergeCell ref="AM1:AS1"/>
    <mergeCell ref="CA1:CA2"/>
    <mergeCell ref="BY1:BY2"/>
    <mergeCell ref="BZ1:BZ2"/>
    <mergeCell ref="AX1:AX2"/>
    <mergeCell ref="AU1:AU2"/>
    <mergeCell ref="AY1:AY2"/>
    <mergeCell ref="AZ1:AZ2"/>
    <mergeCell ref="BJ1:BJ2"/>
    <mergeCell ref="BK1:BK2"/>
    <mergeCell ref="BL1:BL2"/>
    <mergeCell ref="BM1:BM2"/>
    <mergeCell ref="BE1:BE2"/>
    <mergeCell ref="BF1:BF2"/>
    <mergeCell ref="BG1:BG2"/>
    <mergeCell ref="BH1:BH2"/>
    <mergeCell ref="BI1:B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 x14ac:dyDescent="0.25"/>
  <cols>
    <col min="1" max="1" width="21.42578125" style="105" bestFit="1" customWidth="1"/>
    <col min="2" max="2" width="8.7109375" style="120" hidden="1" customWidth="1"/>
    <col min="3" max="3" width="4" style="178" bestFit="1" customWidth="1"/>
    <col min="4" max="4" width="5" style="129" bestFit="1" customWidth="1"/>
    <col min="5" max="5" width="4.5703125" style="129" bestFit="1" customWidth="1"/>
    <col min="6" max="6" width="4.5703125" style="129" customWidth="1"/>
    <col min="7" max="8" width="4.5703125" style="129" bestFit="1" customWidth="1"/>
    <col min="9" max="9" width="5" style="129" bestFit="1" customWidth="1"/>
    <col min="10" max="10" width="3.7109375" style="103" bestFit="1" customWidth="1"/>
    <col min="11" max="15" width="4.5703125" style="129" bestFit="1" customWidth="1"/>
    <col min="16" max="16" width="3.7109375" style="103" bestFit="1" customWidth="1"/>
    <col min="17" max="17" width="5" style="103" bestFit="1" customWidth="1"/>
    <col min="18" max="18" width="3" style="103" bestFit="1" customWidth="1"/>
    <col min="19" max="19" width="5" style="129" bestFit="1" customWidth="1"/>
    <col min="20" max="20" width="3" style="103" bestFit="1" customWidth="1"/>
    <col min="21" max="21" width="5" style="129" bestFit="1" customWidth="1"/>
    <col min="22" max="22" width="3.7109375" style="103" customWidth="1"/>
    <col min="23" max="23" width="5" style="129" bestFit="1" customWidth="1"/>
    <col min="24" max="24" width="3.7109375" style="103" customWidth="1"/>
    <col min="25" max="27" width="4.5703125" style="129" bestFit="1" customWidth="1"/>
    <col min="28" max="28" width="3.7109375" style="103" bestFit="1" customWidth="1"/>
    <col min="29" max="32" width="4.5703125" style="129" bestFit="1" customWidth="1"/>
    <col min="33" max="33" width="3.7109375" style="103" bestFit="1" customWidth="1"/>
    <col min="34" max="37" width="4.5703125" style="129" bestFit="1" customWidth="1"/>
    <col min="38" max="38" width="3.7109375" style="103" bestFit="1" customWidth="1"/>
    <col min="39" max="39" width="5" style="103" bestFit="1" customWidth="1"/>
    <col min="40" max="40" width="3.7109375" style="103" customWidth="1"/>
    <col min="41" max="41" width="5" style="103" bestFit="1" customWidth="1"/>
    <col min="42" max="42" width="3.7109375" style="103" customWidth="1"/>
    <col min="43" max="43" width="4.5703125" style="129" bestFit="1" customWidth="1"/>
    <col min="44" max="44" width="3.7109375" style="103" customWidth="1"/>
    <col min="45" max="45" width="5" style="103" bestFit="1" customWidth="1"/>
    <col min="46" max="46" width="3.7109375" style="103" customWidth="1"/>
    <col min="47" max="47" width="5" style="129" bestFit="1" customWidth="1"/>
    <col min="48" max="48" width="3.7109375" style="103" customWidth="1"/>
    <col min="49" max="49" width="5" style="103" bestFit="1" customWidth="1"/>
    <col min="50" max="50" width="3.7109375" style="103" customWidth="1"/>
    <col min="51" max="51" width="5" style="129" bestFit="1" customWidth="1"/>
    <col min="52" max="52" width="3.7109375" style="103" customWidth="1"/>
    <col min="53" max="53" width="5" style="103" bestFit="1" customWidth="1"/>
    <col min="54" max="54" width="3.7109375" style="103" customWidth="1"/>
    <col min="55" max="55" width="5" style="129" bestFit="1" customWidth="1"/>
    <col min="56" max="56" width="3.7109375" style="103" customWidth="1"/>
    <col min="57" max="57" width="5" style="103" bestFit="1" customWidth="1"/>
    <col min="58" max="58" width="3.7109375" style="103" customWidth="1"/>
    <col min="59" max="64" width="4.5703125" style="103" bestFit="1" customWidth="1"/>
    <col min="65" max="65" width="3.7109375" style="103" bestFit="1" customWidth="1"/>
    <col min="66" max="66" width="4.5703125" style="103" bestFit="1" customWidth="1"/>
    <col min="67" max="67" width="3.7109375" style="103" customWidth="1"/>
    <col min="68" max="68" width="4.5703125" style="103" bestFit="1" customWidth="1"/>
    <col min="69" max="69" width="3.7109375" style="103" customWidth="1"/>
    <col min="70" max="70" width="4.5703125" style="103" bestFit="1" customWidth="1"/>
    <col min="71" max="71" width="3.7109375" style="103" customWidth="1"/>
    <col min="72" max="72" width="4.5703125" style="103" bestFit="1" customWidth="1"/>
    <col min="73" max="73" width="3.7109375" style="103" customWidth="1"/>
    <col min="74" max="74" width="5" style="103" bestFit="1" customWidth="1"/>
    <col min="75" max="77" width="3.7109375" style="103" customWidth="1"/>
    <col min="78" max="78" width="3.7109375" style="103" bestFit="1" customWidth="1"/>
    <col min="79" max="79" width="5.28515625" style="103" customWidth="1"/>
    <col min="80" max="100" width="3.7109375" style="103" customWidth="1"/>
    <col min="101" max="101" width="4" style="103" bestFit="1" customWidth="1"/>
    <col min="102" max="16384" width="9.140625" style="103"/>
  </cols>
  <sheetData>
    <row r="1" spans="1:101" ht="33.75" customHeight="1" x14ac:dyDescent="0.25">
      <c r="A1" s="353" t="s">
        <v>138</v>
      </c>
      <c r="B1" s="351" t="s">
        <v>160</v>
      </c>
      <c r="C1" s="358" t="s">
        <v>159</v>
      </c>
      <c r="D1" s="336" t="s">
        <v>125</v>
      </c>
      <c r="E1" s="355"/>
      <c r="F1" s="355"/>
      <c r="G1" s="355"/>
      <c r="H1" s="355"/>
      <c r="I1" s="355"/>
      <c r="J1" s="355"/>
      <c r="K1" s="337" t="s">
        <v>136</v>
      </c>
      <c r="L1" s="337"/>
      <c r="M1" s="337"/>
      <c r="N1" s="337"/>
      <c r="O1" s="337"/>
      <c r="P1" s="337"/>
      <c r="Q1" s="320" t="s">
        <v>147</v>
      </c>
      <c r="R1" s="155"/>
      <c r="S1" s="356" t="s">
        <v>43</v>
      </c>
      <c r="T1" s="153"/>
      <c r="U1" s="349" t="s">
        <v>16</v>
      </c>
      <c r="V1" s="155"/>
      <c r="W1" s="356" t="s">
        <v>148</v>
      </c>
      <c r="X1" s="153"/>
      <c r="Y1" s="361" t="s">
        <v>145</v>
      </c>
      <c r="Z1" s="361"/>
      <c r="AA1" s="361"/>
      <c r="AB1" s="361"/>
      <c r="AC1" s="362" t="s">
        <v>137</v>
      </c>
      <c r="AD1" s="362"/>
      <c r="AE1" s="362"/>
      <c r="AF1" s="362"/>
      <c r="AG1" s="362"/>
      <c r="AH1" s="360" t="s">
        <v>134</v>
      </c>
      <c r="AI1" s="360"/>
      <c r="AJ1" s="360"/>
      <c r="AK1" s="360"/>
      <c r="AL1" s="360"/>
      <c r="AM1" s="318" t="s">
        <v>45</v>
      </c>
      <c r="AN1" s="153"/>
      <c r="AO1" s="318" t="s">
        <v>153</v>
      </c>
      <c r="AP1" s="153"/>
      <c r="AQ1" s="349" t="s">
        <v>152</v>
      </c>
      <c r="AR1" s="155"/>
      <c r="AS1" s="318" t="s">
        <v>151</v>
      </c>
      <c r="AT1" s="153"/>
      <c r="AU1" s="349" t="s">
        <v>76</v>
      </c>
      <c r="AV1" s="155"/>
      <c r="AW1" s="320" t="s">
        <v>77</v>
      </c>
      <c r="AX1" s="155"/>
      <c r="AY1" s="356" t="s">
        <v>71</v>
      </c>
      <c r="AZ1" s="153"/>
      <c r="BA1" s="320" t="s">
        <v>149</v>
      </c>
      <c r="BB1" s="155"/>
      <c r="BC1" s="349" t="s">
        <v>150</v>
      </c>
      <c r="BD1" s="155"/>
      <c r="BE1" s="318" t="s">
        <v>75</v>
      </c>
      <c r="BF1" s="153"/>
      <c r="BG1" s="363" t="s">
        <v>154</v>
      </c>
      <c r="BH1" s="363"/>
      <c r="BI1" s="363"/>
      <c r="BJ1" s="363"/>
      <c r="BK1" s="363"/>
      <c r="BL1" s="363"/>
      <c r="BM1" s="363"/>
      <c r="BN1" s="318" t="s">
        <v>80</v>
      </c>
      <c r="BO1" s="153"/>
      <c r="BP1" s="320" t="s">
        <v>310</v>
      </c>
      <c r="BQ1" s="155"/>
      <c r="BR1" s="320" t="s">
        <v>94</v>
      </c>
      <c r="BS1" s="155"/>
      <c r="BT1" s="318" t="s">
        <v>39</v>
      </c>
      <c r="BU1" s="153"/>
      <c r="BV1" s="318" t="s">
        <v>156</v>
      </c>
      <c r="BW1" s="153"/>
      <c r="BX1" s="320" t="s">
        <v>157</v>
      </c>
      <c r="BY1" s="318" t="s">
        <v>158</v>
      </c>
      <c r="BZ1" s="318" t="s">
        <v>155</v>
      </c>
      <c r="CA1" s="341" t="s">
        <v>159</v>
      </c>
      <c r="CB1" s="320" t="s">
        <v>147</v>
      </c>
      <c r="CC1" s="320" t="s">
        <v>16</v>
      </c>
      <c r="CD1" s="324" t="s">
        <v>186</v>
      </c>
      <c r="CE1" s="320" t="s">
        <v>152</v>
      </c>
      <c r="CF1" s="320" t="s">
        <v>76</v>
      </c>
      <c r="CG1" s="320" t="s">
        <v>77</v>
      </c>
      <c r="CH1" s="320" t="s">
        <v>149</v>
      </c>
      <c r="CI1" s="320" t="s">
        <v>150</v>
      </c>
      <c r="CJ1" s="322" t="s">
        <v>187</v>
      </c>
      <c r="CK1" s="320" t="s">
        <v>310</v>
      </c>
      <c r="CL1" s="320" t="s">
        <v>94</v>
      </c>
      <c r="CM1" s="318" t="s">
        <v>43</v>
      </c>
      <c r="CN1" s="318" t="s">
        <v>148</v>
      </c>
      <c r="CO1" s="343" t="s">
        <v>188</v>
      </c>
      <c r="CP1" s="318" t="s">
        <v>45</v>
      </c>
      <c r="CQ1" s="318" t="s">
        <v>153</v>
      </c>
      <c r="CR1" s="318" t="s">
        <v>151</v>
      </c>
      <c r="CS1" s="318" t="s">
        <v>71</v>
      </c>
      <c r="CT1" s="318" t="s">
        <v>75</v>
      </c>
      <c r="CU1" s="318" t="s">
        <v>80</v>
      </c>
      <c r="CV1" s="318" t="s">
        <v>39</v>
      </c>
      <c r="CW1" s="341" t="s">
        <v>159</v>
      </c>
    </row>
    <row r="2" spans="1:101" s="104" customFormat="1" ht="72.75" customHeight="1" thickBot="1" x14ac:dyDescent="0.3">
      <c r="A2" s="354"/>
      <c r="B2" s="352"/>
      <c r="C2" s="359"/>
      <c r="D2" s="278" t="s">
        <v>126</v>
      </c>
      <c r="E2" s="279" t="s">
        <v>127</v>
      </c>
      <c r="F2" s="279" t="s">
        <v>128</v>
      </c>
      <c r="G2" s="279" t="s">
        <v>129</v>
      </c>
      <c r="H2" s="279" t="s">
        <v>345</v>
      </c>
      <c r="I2" s="279" t="s">
        <v>133</v>
      </c>
      <c r="J2" s="260" t="s">
        <v>135</v>
      </c>
      <c r="K2" s="280" t="s">
        <v>130</v>
      </c>
      <c r="L2" s="280" t="s">
        <v>131</v>
      </c>
      <c r="M2" s="280" t="s">
        <v>132</v>
      </c>
      <c r="N2" s="280" t="s">
        <v>130</v>
      </c>
      <c r="O2" s="280" t="s">
        <v>133</v>
      </c>
      <c r="P2" s="261" t="s">
        <v>135</v>
      </c>
      <c r="Q2" s="321"/>
      <c r="R2" s="281"/>
      <c r="S2" s="357"/>
      <c r="T2" s="258"/>
      <c r="U2" s="350"/>
      <c r="V2" s="281"/>
      <c r="W2" s="357"/>
      <c r="X2" s="258"/>
      <c r="Y2" s="282" t="s">
        <v>146</v>
      </c>
      <c r="Z2" s="282" t="s">
        <v>209</v>
      </c>
      <c r="AA2" s="282" t="s">
        <v>133</v>
      </c>
      <c r="AB2" s="281" t="s">
        <v>135</v>
      </c>
      <c r="AC2" s="283" t="s">
        <v>115</v>
      </c>
      <c r="AD2" s="283" t="s">
        <v>6</v>
      </c>
      <c r="AE2" s="283" t="s">
        <v>7</v>
      </c>
      <c r="AF2" s="283" t="s">
        <v>133</v>
      </c>
      <c r="AG2" s="284" t="s">
        <v>135</v>
      </c>
      <c r="AH2" s="264" t="s">
        <v>294</v>
      </c>
      <c r="AI2" s="264" t="s">
        <v>336</v>
      </c>
      <c r="AJ2" s="264" t="s">
        <v>295</v>
      </c>
      <c r="AK2" s="264" t="s">
        <v>133</v>
      </c>
      <c r="AL2" s="265" t="s">
        <v>135</v>
      </c>
      <c r="AM2" s="319"/>
      <c r="AN2" s="258"/>
      <c r="AO2" s="319"/>
      <c r="AP2" s="258"/>
      <c r="AQ2" s="350"/>
      <c r="AR2" s="281"/>
      <c r="AS2" s="319"/>
      <c r="AT2" s="258"/>
      <c r="AU2" s="350"/>
      <c r="AV2" s="281"/>
      <c r="AW2" s="321"/>
      <c r="AX2" s="281"/>
      <c r="AY2" s="357"/>
      <c r="AZ2" s="258"/>
      <c r="BA2" s="321"/>
      <c r="BB2" s="281"/>
      <c r="BC2" s="350"/>
      <c r="BD2" s="281"/>
      <c r="BE2" s="319"/>
      <c r="BF2" s="258"/>
      <c r="BG2" s="266">
        <v>41488</v>
      </c>
      <c r="BH2" s="266">
        <v>41495</v>
      </c>
      <c r="BI2" s="266">
        <v>41502</v>
      </c>
      <c r="BJ2" s="266">
        <v>42605</v>
      </c>
      <c r="BK2" s="266">
        <v>42612</v>
      </c>
      <c r="BL2" s="267" t="s">
        <v>133</v>
      </c>
      <c r="BM2" s="281" t="s">
        <v>135</v>
      </c>
      <c r="BN2" s="319"/>
      <c r="BO2" s="258"/>
      <c r="BP2" s="321"/>
      <c r="BQ2" s="281"/>
      <c r="BR2" s="321"/>
      <c r="BS2" s="281"/>
      <c r="BT2" s="319"/>
      <c r="BU2" s="258"/>
      <c r="BV2" s="319"/>
      <c r="BW2" s="258"/>
      <c r="BX2" s="321"/>
      <c r="BY2" s="319"/>
      <c r="BZ2" s="319"/>
      <c r="CA2" s="342"/>
      <c r="CB2" s="321"/>
      <c r="CC2" s="321"/>
      <c r="CD2" s="325"/>
      <c r="CE2" s="321"/>
      <c r="CF2" s="321"/>
      <c r="CG2" s="321"/>
      <c r="CH2" s="321"/>
      <c r="CI2" s="321"/>
      <c r="CJ2" s="323"/>
      <c r="CK2" s="321"/>
      <c r="CL2" s="321"/>
      <c r="CM2" s="319"/>
      <c r="CN2" s="319"/>
      <c r="CO2" s="344"/>
      <c r="CP2" s="319"/>
      <c r="CQ2" s="319"/>
      <c r="CR2" s="319"/>
      <c r="CS2" s="319"/>
      <c r="CT2" s="319"/>
      <c r="CU2" s="319"/>
      <c r="CV2" s="319"/>
      <c r="CW2" s="342"/>
    </row>
    <row r="3" spans="1:101" x14ac:dyDescent="0.25">
      <c r="A3" s="270" t="s">
        <v>144</v>
      </c>
      <c r="B3" s="285">
        <v>19857</v>
      </c>
      <c r="C3" s="239">
        <f>CW3</f>
        <v>713</v>
      </c>
      <c r="D3" s="240">
        <v>69.5</v>
      </c>
      <c r="E3" s="241">
        <v>54.7</v>
      </c>
      <c r="F3" s="241">
        <v>64.099999999999994</v>
      </c>
      <c r="G3" s="241"/>
      <c r="H3" s="241">
        <v>66.400000000000006</v>
      </c>
      <c r="I3" s="241">
        <f>MAX(D3:H3)</f>
        <v>69.5</v>
      </c>
      <c r="J3" s="309">
        <v>21</v>
      </c>
      <c r="K3" s="242"/>
      <c r="L3" s="242">
        <v>62.4</v>
      </c>
      <c r="M3" s="242">
        <v>67.5</v>
      </c>
      <c r="N3" s="242"/>
      <c r="O3" s="242">
        <f>MAX(K3:N3)</f>
        <v>67.5</v>
      </c>
      <c r="P3" s="307">
        <v>45</v>
      </c>
      <c r="Q3" s="243">
        <v>48.5</v>
      </c>
      <c r="R3" s="244">
        <v>48</v>
      </c>
      <c r="S3" s="245">
        <v>74.400000000000006</v>
      </c>
      <c r="T3" s="246">
        <v>48</v>
      </c>
      <c r="U3" s="243">
        <v>47.5</v>
      </c>
      <c r="V3" s="244">
        <v>34</v>
      </c>
      <c r="W3" s="245">
        <v>66.2</v>
      </c>
      <c r="X3" s="246">
        <v>48</v>
      </c>
      <c r="Y3" s="247">
        <v>71.2</v>
      </c>
      <c r="Z3" s="247"/>
      <c r="AA3" s="247">
        <f>MAX(Y3:Z3)</f>
        <v>71.2</v>
      </c>
      <c r="AB3" s="244">
        <v>46</v>
      </c>
      <c r="AC3" s="248">
        <v>78.599999999999994</v>
      </c>
      <c r="AD3" s="248">
        <v>76.2</v>
      </c>
      <c r="AE3" s="248">
        <v>74</v>
      </c>
      <c r="AF3" s="248">
        <f>MAX(AC3:AE3)</f>
        <v>78.599999999999994</v>
      </c>
      <c r="AG3" s="249">
        <v>50</v>
      </c>
      <c r="AH3" s="250"/>
      <c r="AI3" s="250">
        <v>72.599999999999994</v>
      </c>
      <c r="AJ3" s="250">
        <v>73.599999999999994</v>
      </c>
      <c r="AK3" s="250">
        <f>MAX(AH3:AJ3)</f>
        <v>73.599999999999994</v>
      </c>
      <c r="AL3" s="308">
        <v>44</v>
      </c>
      <c r="AM3" s="245">
        <v>72.400000000000006</v>
      </c>
      <c r="AN3" s="246">
        <v>49</v>
      </c>
      <c r="AO3" s="246">
        <v>75.5</v>
      </c>
      <c r="AP3" s="246">
        <v>49</v>
      </c>
      <c r="AQ3" s="243"/>
      <c r="AR3" s="244"/>
      <c r="AS3" s="246"/>
      <c r="AT3" s="246"/>
      <c r="AU3" s="243">
        <v>57.5</v>
      </c>
      <c r="AV3" s="244">
        <v>37</v>
      </c>
      <c r="AW3" s="243"/>
      <c r="AX3" s="244"/>
      <c r="AY3" s="245">
        <v>65.3</v>
      </c>
      <c r="AZ3" s="246">
        <v>47</v>
      </c>
      <c r="BA3" s="244"/>
      <c r="BB3" s="244"/>
      <c r="BC3" s="243">
        <v>49.3</v>
      </c>
      <c r="BD3" s="244">
        <v>48</v>
      </c>
      <c r="BE3" s="245">
        <v>70.900000000000006</v>
      </c>
      <c r="BF3" s="246">
        <v>48</v>
      </c>
      <c r="BG3" s="251">
        <v>67.099999999999994</v>
      </c>
      <c r="BH3" s="251">
        <v>71.900000000000006</v>
      </c>
      <c r="BI3" s="251">
        <v>73.7</v>
      </c>
      <c r="BJ3" s="251">
        <v>62.6</v>
      </c>
      <c r="BK3" s="251">
        <v>48</v>
      </c>
      <c r="BL3" s="251">
        <f>MAX(BG3:BK3)</f>
        <v>73.7</v>
      </c>
      <c r="BM3" s="244">
        <v>50</v>
      </c>
      <c r="BN3" s="245">
        <v>66.8</v>
      </c>
      <c r="BO3" s="246">
        <v>48</v>
      </c>
      <c r="BP3" s="243">
        <v>51.1</v>
      </c>
      <c r="BQ3" s="244">
        <v>44</v>
      </c>
      <c r="BR3" s="243">
        <v>47</v>
      </c>
      <c r="BS3" s="244">
        <v>47</v>
      </c>
      <c r="BT3" s="245">
        <v>58.5</v>
      </c>
      <c r="BU3" s="246">
        <v>46</v>
      </c>
      <c r="BV3" s="246">
        <v>66.7</v>
      </c>
      <c r="BW3" s="246">
        <v>24</v>
      </c>
      <c r="BX3" s="244">
        <f>SUMPRODUCT(LARGE(CB3:CL3,{1;2;3;4;5}))</f>
        <v>239</v>
      </c>
      <c r="BY3" s="246">
        <f>SUMPRODUCT(LARGE(CM3:CV3,{1;2;3;4;5}))</f>
        <v>244</v>
      </c>
      <c r="BZ3" s="252">
        <f>SUM(J3,P3,AL3,BW3)</f>
        <v>134</v>
      </c>
      <c r="CA3" s="246">
        <f>SUM(BX3:BZ3)</f>
        <v>617</v>
      </c>
      <c r="CB3" s="244">
        <f>R3</f>
        <v>48</v>
      </c>
      <c r="CC3" s="309"/>
      <c r="CD3" s="290">
        <f>AB3</f>
        <v>46</v>
      </c>
      <c r="CE3" s="244">
        <f>AR3</f>
        <v>0</v>
      </c>
      <c r="CF3" s="309"/>
      <c r="CG3" s="244">
        <f>AX3</f>
        <v>0</v>
      </c>
      <c r="CH3" s="244">
        <f>BB3</f>
        <v>0</v>
      </c>
      <c r="CI3" s="290">
        <f>BD3</f>
        <v>48</v>
      </c>
      <c r="CJ3" s="244">
        <f>BM3</f>
        <v>50</v>
      </c>
      <c r="CK3" s="309"/>
      <c r="CL3" s="290">
        <f>BS3</f>
        <v>47</v>
      </c>
      <c r="CM3" s="246">
        <f>T3</f>
        <v>48</v>
      </c>
      <c r="CN3" s="290">
        <f>X3</f>
        <v>48</v>
      </c>
      <c r="CO3" s="249">
        <f>AG3</f>
        <v>50</v>
      </c>
      <c r="CP3" s="246">
        <f>AN3</f>
        <v>49</v>
      </c>
      <c r="CQ3" s="246">
        <f>AP3</f>
        <v>49</v>
      </c>
      <c r="CR3" s="246">
        <f>AT3</f>
        <v>0</v>
      </c>
      <c r="CS3" s="309"/>
      <c r="CT3" s="309">
        <f>BF3</f>
        <v>48</v>
      </c>
      <c r="CU3" s="290">
        <f>BO3</f>
        <v>48</v>
      </c>
      <c r="CV3" s="390"/>
      <c r="CW3" s="229">
        <f>SUM(CB3:CV3,BZ3)</f>
        <v>713</v>
      </c>
    </row>
    <row r="4" spans="1:101" x14ac:dyDescent="0.25">
      <c r="A4" s="271" t="s">
        <v>141</v>
      </c>
      <c r="B4" s="286">
        <v>24331</v>
      </c>
      <c r="C4" s="288">
        <f>CW4</f>
        <v>712</v>
      </c>
      <c r="D4" s="125">
        <v>71.5</v>
      </c>
      <c r="E4" s="126"/>
      <c r="F4" s="126">
        <v>65.599999999999994</v>
      </c>
      <c r="G4" s="126"/>
      <c r="H4" s="126"/>
      <c r="I4" s="126">
        <f>MAX(D4:H4)</f>
        <v>71.5</v>
      </c>
      <c r="J4" s="68">
        <v>24</v>
      </c>
      <c r="K4" s="132">
        <v>65.7</v>
      </c>
      <c r="L4" s="132">
        <v>66.400000000000006</v>
      </c>
      <c r="M4" s="132">
        <v>68</v>
      </c>
      <c r="N4" s="132">
        <v>65.8</v>
      </c>
      <c r="O4" s="132">
        <f>MAX(K4:N4)</f>
        <v>68</v>
      </c>
      <c r="P4" s="69">
        <v>46</v>
      </c>
      <c r="Q4" s="171"/>
      <c r="R4" s="101"/>
      <c r="S4" s="180"/>
      <c r="T4" s="70"/>
      <c r="U4" s="171">
        <v>58.1</v>
      </c>
      <c r="V4" s="101">
        <v>50</v>
      </c>
      <c r="W4" s="180"/>
      <c r="X4" s="70"/>
      <c r="Y4" s="237">
        <v>73.900000000000006</v>
      </c>
      <c r="Z4" s="237">
        <v>69.900000000000006</v>
      </c>
      <c r="AA4" s="237">
        <f>MAX(Y4:Z4)</f>
        <v>73.900000000000006</v>
      </c>
      <c r="AB4" s="101">
        <v>50</v>
      </c>
      <c r="AC4" s="238">
        <v>76.7</v>
      </c>
      <c r="AD4" s="238">
        <v>73.900000000000006</v>
      </c>
      <c r="AE4" s="238">
        <v>74.599999999999994</v>
      </c>
      <c r="AF4" s="238">
        <f>MAX(AC4:AE4)</f>
        <v>76.7</v>
      </c>
      <c r="AG4" s="106">
        <v>48</v>
      </c>
      <c r="AH4" s="136">
        <v>70.7</v>
      </c>
      <c r="AI4" s="136"/>
      <c r="AJ4" s="136">
        <v>73.900000000000006</v>
      </c>
      <c r="AK4" s="136">
        <f>MAX(AH4:AJ4)</f>
        <v>73.900000000000006</v>
      </c>
      <c r="AL4" s="71">
        <v>45</v>
      </c>
      <c r="AM4" s="180">
        <v>74.900000000000006</v>
      </c>
      <c r="AN4" s="70">
        <v>50</v>
      </c>
      <c r="AO4" s="70">
        <v>76.599999999999994</v>
      </c>
      <c r="AP4" s="70">
        <v>50</v>
      </c>
      <c r="AQ4" s="171">
        <v>66.099999999999994</v>
      </c>
      <c r="AR4" s="101">
        <v>50</v>
      </c>
      <c r="AS4" s="70">
        <v>75.7</v>
      </c>
      <c r="AT4" s="70">
        <v>50</v>
      </c>
      <c r="AU4" s="171">
        <v>68.3</v>
      </c>
      <c r="AV4" s="101">
        <v>50</v>
      </c>
      <c r="AW4" s="171">
        <v>52.7</v>
      </c>
      <c r="AX4" s="101">
        <v>50</v>
      </c>
      <c r="AY4" s="180"/>
      <c r="AZ4" s="70"/>
      <c r="BA4" s="101"/>
      <c r="BB4" s="101"/>
      <c r="BC4" s="171"/>
      <c r="BD4" s="101"/>
      <c r="BE4" s="180">
        <v>73.7</v>
      </c>
      <c r="BF4" s="70">
        <v>50</v>
      </c>
      <c r="BG4" s="234">
        <v>70</v>
      </c>
      <c r="BH4" s="234"/>
      <c r="BI4" s="234">
        <v>72.8</v>
      </c>
      <c r="BJ4" s="234"/>
      <c r="BK4" s="234">
        <v>71.8</v>
      </c>
      <c r="BL4" s="234">
        <f>MAX(BG4:BK4)</f>
        <v>72.8</v>
      </c>
      <c r="BM4" s="101">
        <v>46</v>
      </c>
      <c r="BN4" s="180">
        <v>72.3</v>
      </c>
      <c r="BO4" s="70">
        <v>49</v>
      </c>
      <c r="BP4" s="171"/>
      <c r="BQ4" s="101"/>
      <c r="BR4" s="171"/>
      <c r="BS4" s="101"/>
      <c r="BT4" s="180">
        <v>71.900000000000006</v>
      </c>
      <c r="BU4" s="70">
        <v>50</v>
      </c>
      <c r="BV4" s="70"/>
      <c r="BW4" s="70"/>
      <c r="BX4" s="101">
        <f>SUMPRODUCT(LARGE(CB4:CL4,{1;2;3;4;5}))</f>
        <v>250</v>
      </c>
      <c r="BY4" s="70">
        <f>SUMPRODUCT(LARGE(CM4:CV4,{1;2;3;4;5}))</f>
        <v>250</v>
      </c>
      <c r="BZ4" s="107">
        <f>SUM(J4,P4,AL4,BW4)</f>
        <v>115</v>
      </c>
      <c r="CA4" s="70">
        <f>SUM(BX4:BZ4)</f>
        <v>615</v>
      </c>
      <c r="CB4" s="101">
        <f>R4</f>
        <v>0</v>
      </c>
      <c r="CC4" s="291">
        <f>V4</f>
        <v>50</v>
      </c>
      <c r="CD4" s="291">
        <f>AB4</f>
        <v>50</v>
      </c>
      <c r="CE4" s="291">
        <f>AR4</f>
        <v>50</v>
      </c>
      <c r="CF4" s="101">
        <f>AV4</f>
        <v>50</v>
      </c>
      <c r="CG4" s="101">
        <f>AX4</f>
        <v>50</v>
      </c>
      <c r="CH4" s="101">
        <f>BB4</f>
        <v>0</v>
      </c>
      <c r="CI4" s="101">
        <f>BD4</f>
        <v>0</v>
      </c>
      <c r="CJ4" s="68"/>
      <c r="CK4" s="101">
        <f>BQ4</f>
        <v>0</v>
      </c>
      <c r="CL4" s="101">
        <f>BS4</f>
        <v>0</v>
      </c>
      <c r="CM4" s="70">
        <f>T4</f>
        <v>0</v>
      </c>
      <c r="CN4" s="70">
        <f>X4</f>
        <v>0</v>
      </c>
      <c r="CO4" s="106">
        <f>AG4</f>
        <v>48</v>
      </c>
      <c r="CP4" s="70">
        <f>AN4</f>
        <v>50</v>
      </c>
      <c r="CQ4" s="70">
        <f>AP4</f>
        <v>50</v>
      </c>
      <c r="CR4" s="291">
        <f>AT4</f>
        <v>50</v>
      </c>
      <c r="CS4" s="70">
        <f>AZ4</f>
        <v>0</v>
      </c>
      <c r="CT4" s="70">
        <f>BF4</f>
        <v>50</v>
      </c>
      <c r="CU4" s="291">
        <f>BO4</f>
        <v>49</v>
      </c>
      <c r="CV4" s="388">
        <f>BU4</f>
        <v>50</v>
      </c>
      <c r="CW4" s="226">
        <f>SUM(CB4:CV4,BZ4)</f>
        <v>712</v>
      </c>
    </row>
    <row r="5" spans="1:101" x14ac:dyDescent="0.25">
      <c r="A5" s="271" t="s">
        <v>140</v>
      </c>
      <c r="B5" s="286">
        <v>25446</v>
      </c>
      <c r="C5" s="288">
        <f>CW5</f>
        <v>703</v>
      </c>
      <c r="D5" s="125">
        <v>70.3</v>
      </c>
      <c r="E5" s="126">
        <v>53.9</v>
      </c>
      <c r="F5" s="126">
        <v>62.4</v>
      </c>
      <c r="G5" s="126">
        <v>69.8</v>
      </c>
      <c r="H5" s="126">
        <v>63.6</v>
      </c>
      <c r="I5" s="126">
        <f>MAX(D5:H5)</f>
        <v>70.3</v>
      </c>
      <c r="J5" s="68">
        <v>22</v>
      </c>
      <c r="K5" s="132">
        <v>64</v>
      </c>
      <c r="L5" s="132">
        <v>65.099999999999994</v>
      </c>
      <c r="M5" s="132">
        <v>66.599999999999994</v>
      </c>
      <c r="N5" s="132">
        <v>62.3</v>
      </c>
      <c r="O5" s="132">
        <f>MAX(K5:N5)</f>
        <v>66.599999999999994</v>
      </c>
      <c r="P5" s="69">
        <v>41</v>
      </c>
      <c r="Q5" s="171">
        <v>53.3</v>
      </c>
      <c r="R5" s="101">
        <v>50</v>
      </c>
      <c r="S5" s="180">
        <v>74.8</v>
      </c>
      <c r="T5" s="70">
        <v>49</v>
      </c>
      <c r="U5" s="171">
        <v>57.5</v>
      </c>
      <c r="V5" s="101">
        <v>49</v>
      </c>
      <c r="W5" s="180">
        <v>68.099999999999994</v>
      </c>
      <c r="X5" s="70">
        <v>49</v>
      </c>
      <c r="Y5" s="237">
        <v>71.599999999999994</v>
      </c>
      <c r="Z5" s="237">
        <v>66.8</v>
      </c>
      <c r="AA5" s="237">
        <f>MAX(Y5:Z5)</f>
        <v>71.599999999999994</v>
      </c>
      <c r="AB5" s="101">
        <v>47</v>
      </c>
      <c r="AC5" s="238">
        <v>72.2</v>
      </c>
      <c r="AD5" s="238">
        <v>70.5</v>
      </c>
      <c r="AE5" s="238">
        <v>70.8</v>
      </c>
      <c r="AF5" s="238">
        <f>MAX(AC5:AE5)</f>
        <v>72.2</v>
      </c>
      <c r="AG5" s="106">
        <v>41</v>
      </c>
      <c r="AH5" s="136">
        <v>69.099999999999994</v>
      </c>
      <c r="AI5" s="136">
        <v>67.3</v>
      </c>
      <c r="AJ5" s="136"/>
      <c r="AK5" s="136">
        <f>MAX(AH5:AJ5)</f>
        <v>69.099999999999994</v>
      </c>
      <c r="AL5" s="71">
        <v>35</v>
      </c>
      <c r="AM5" s="180">
        <v>68.2</v>
      </c>
      <c r="AN5" s="70">
        <v>45</v>
      </c>
      <c r="AO5" s="70"/>
      <c r="AP5" s="70"/>
      <c r="AQ5" s="171">
        <v>61.8</v>
      </c>
      <c r="AR5" s="101">
        <v>47</v>
      </c>
      <c r="AS5" s="70">
        <v>69.7</v>
      </c>
      <c r="AT5" s="70">
        <v>47</v>
      </c>
      <c r="AU5" s="171">
        <v>64.099999999999994</v>
      </c>
      <c r="AV5" s="101">
        <v>46</v>
      </c>
      <c r="AW5" s="171">
        <v>47.3</v>
      </c>
      <c r="AX5" s="101">
        <v>41</v>
      </c>
      <c r="AY5" s="180">
        <v>61.8</v>
      </c>
      <c r="AZ5" s="70">
        <v>41</v>
      </c>
      <c r="BA5" s="101">
        <v>33.9</v>
      </c>
      <c r="BB5" s="101">
        <v>49</v>
      </c>
      <c r="BC5" s="171">
        <v>52.1</v>
      </c>
      <c r="BD5" s="101">
        <v>49</v>
      </c>
      <c r="BE5" s="180">
        <v>68.7</v>
      </c>
      <c r="BF5" s="70">
        <v>47</v>
      </c>
      <c r="BG5" s="234">
        <v>62.9</v>
      </c>
      <c r="BH5" s="234">
        <v>67</v>
      </c>
      <c r="BI5" s="234">
        <v>68.099999999999994</v>
      </c>
      <c r="BJ5" s="234"/>
      <c r="BK5" s="234">
        <v>71.2</v>
      </c>
      <c r="BL5" s="234">
        <f>MAX(BG5:BK5)</f>
        <v>71.2</v>
      </c>
      <c r="BM5" s="101">
        <v>42</v>
      </c>
      <c r="BN5" s="180"/>
      <c r="BO5" s="70"/>
      <c r="BP5" s="171">
        <v>52.8</v>
      </c>
      <c r="BQ5" s="101">
        <v>46</v>
      </c>
      <c r="BR5" s="171">
        <v>53.1</v>
      </c>
      <c r="BS5" s="101">
        <v>48</v>
      </c>
      <c r="BT5" s="180">
        <v>67</v>
      </c>
      <c r="BU5" s="70">
        <v>49</v>
      </c>
      <c r="BV5" s="70">
        <v>67.5</v>
      </c>
      <c r="BW5" s="70">
        <v>25</v>
      </c>
      <c r="BX5" s="101">
        <f>SUMPRODUCT(LARGE(CB5:CL5,{1;2;3;4;5}))</f>
        <v>245</v>
      </c>
      <c r="BY5" s="70">
        <f>SUMPRODUCT(LARGE(CM5:CV5,{1;2;3;4;5}))</f>
        <v>241</v>
      </c>
      <c r="BZ5" s="107">
        <f>SUM(J5,P5,AL5,BW5)</f>
        <v>123</v>
      </c>
      <c r="CA5" s="70">
        <f>SUM(BX5:BZ5)</f>
        <v>609</v>
      </c>
      <c r="CB5" s="101">
        <f>R5</f>
        <v>50</v>
      </c>
      <c r="CC5" s="291">
        <f>V5</f>
        <v>49</v>
      </c>
      <c r="CD5" s="291">
        <f>AB5</f>
        <v>47</v>
      </c>
      <c r="CE5" s="291">
        <f>AR5</f>
        <v>47</v>
      </c>
      <c r="CF5" s="68"/>
      <c r="CG5" s="68"/>
      <c r="CH5" s="101">
        <f>BB5</f>
        <v>49</v>
      </c>
      <c r="CI5" s="291">
        <f>BD5</f>
        <v>49</v>
      </c>
      <c r="CJ5" s="68"/>
      <c r="CK5" s="68"/>
      <c r="CL5" s="291">
        <f>BS5</f>
        <v>48</v>
      </c>
      <c r="CM5" s="70">
        <f>T5</f>
        <v>49</v>
      </c>
      <c r="CN5" s="291">
        <f>X5</f>
        <v>49</v>
      </c>
      <c r="CO5" s="68"/>
      <c r="CP5" s="68"/>
      <c r="CQ5" s="70">
        <f>AP5</f>
        <v>0</v>
      </c>
      <c r="CR5" s="291">
        <f>AT5</f>
        <v>47</v>
      </c>
      <c r="CS5" s="68"/>
      <c r="CT5" s="70">
        <f>BF5</f>
        <v>47</v>
      </c>
      <c r="CU5" s="70">
        <f>BO5</f>
        <v>0</v>
      </c>
      <c r="CV5" s="388">
        <f>BU5</f>
        <v>49</v>
      </c>
      <c r="CW5" s="226">
        <f>SUM(CB5:CV5,BZ5)</f>
        <v>703</v>
      </c>
    </row>
    <row r="6" spans="1:101" x14ac:dyDescent="0.25">
      <c r="A6" s="271" t="s">
        <v>182</v>
      </c>
      <c r="B6" s="286">
        <v>19677</v>
      </c>
      <c r="C6" s="288">
        <f>CW6</f>
        <v>688</v>
      </c>
      <c r="D6" s="125"/>
      <c r="E6" s="126"/>
      <c r="F6" s="126">
        <v>63.1</v>
      </c>
      <c r="G6" s="126">
        <v>71.099999999999994</v>
      </c>
      <c r="H6" s="126"/>
      <c r="I6" s="126">
        <f>MAX(D6:H6)</f>
        <v>71.099999999999994</v>
      </c>
      <c r="J6" s="68">
        <v>23</v>
      </c>
      <c r="K6" s="132"/>
      <c r="L6" s="132">
        <v>66.400000000000006</v>
      </c>
      <c r="M6" s="132"/>
      <c r="N6" s="132"/>
      <c r="O6" s="132">
        <f>MAX(K6:N6)</f>
        <v>66.400000000000006</v>
      </c>
      <c r="P6" s="69">
        <v>40</v>
      </c>
      <c r="Q6" s="171">
        <v>49.7</v>
      </c>
      <c r="R6" s="101">
        <v>49</v>
      </c>
      <c r="S6" s="180">
        <v>73</v>
      </c>
      <c r="T6" s="70">
        <v>46</v>
      </c>
      <c r="U6" s="171">
        <v>55.2</v>
      </c>
      <c r="V6" s="101">
        <v>47</v>
      </c>
      <c r="W6" s="180">
        <v>64</v>
      </c>
      <c r="X6" s="70">
        <v>46</v>
      </c>
      <c r="Y6" s="237">
        <v>70.3</v>
      </c>
      <c r="Z6" s="237">
        <v>66.599999999999994</v>
      </c>
      <c r="AA6" s="237">
        <f>MAX(Y6:Z6)</f>
        <v>70.3</v>
      </c>
      <c r="AB6" s="101">
        <v>44</v>
      </c>
      <c r="AC6" s="238">
        <v>74.3</v>
      </c>
      <c r="AD6" s="238">
        <v>71.3</v>
      </c>
      <c r="AE6" s="238">
        <v>75.5</v>
      </c>
      <c r="AF6" s="238">
        <f>MAX(AC6:AE6)</f>
        <v>75.5</v>
      </c>
      <c r="AG6" s="106">
        <v>45</v>
      </c>
      <c r="AH6" s="136">
        <v>72.5</v>
      </c>
      <c r="AI6" s="136">
        <v>72.2</v>
      </c>
      <c r="AJ6" s="136">
        <v>70.900000000000006</v>
      </c>
      <c r="AK6" s="136">
        <f>MAX(AH6:AJ6)</f>
        <v>72.5</v>
      </c>
      <c r="AL6" s="71">
        <v>42</v>
      </c>
      <c r="AM6" s="180">
        <v>72.400000000000006</v>
      </c>
      <c r="AN6" s="70">
        <v>49</v>
      </c>
      <c r="AO6" s="70">
        <v>73.2</v>
      </c>
      <c r="AP6" s="70">
        <v>45</v>
      </c>
      <c r="AQ6" s="171">
        <v>58.9</v>
      </c>
      <c r="AR6" s="101">
        <v>45</v>
      </c>
      <c r="AS6" s="70">
        <v>69.7</v>
      </c>
      <c r="AT6" s="70">
        <v>47</v>
      </c>
      <c r="AU6" s="171">
        <v>62.1</v>
      </c>
      <c r="AV6" s="101">
        <v>42</v>
      </c>
      <c r="AW6" s="171">
        <v>49</v>
      </c>
      <c r="AX6" s="101">
        <v>46</v>
      </c>
      <c r="AY6" s="180"/>
      <c r="AZ6" s="70"/>
      <c r="BA6" s="101"/>
      <c r="BB6" s="101"/>
      <c r="BC6" s="171"/>
      <c r="BD6" s="101"/>
      <c r="BE6" s="180">
        <v>68.400000000000006</v>
      </c>
      <c r="BF6" s="70">
        <v>46</v>
      </c>
      <c r="BG6" s="234">
        <v>63.6</v>
      </c>
      <c r="BH6" s="234">
        <v>70.599999999999994</v>
      </c>
      <c r="BI6" s="234">
        <v>70.400000000000006</v>
      </c>
      <c r="BJ6" s="234">
        <v>63</v>
      </c>
      <c r="BK6" s="234">
        <v>71.400000000000006</v>
      </c>
      <c r="BL6" s="234">
        <f>MAX(BG6:BK6)</f>
        <v>71.400000000000006</v>
      </c>
      <c r="BM6" s="101">
        <v>43</v>
      </c>
      <c r="BN6" s="180">
        <v>72.900000000000006</v>
      </c>
      <c r="BO6" s="70">
        <v>50</v>
      </c>
      <c r="BP6" s="171">
        <v>54.1</v>
      </c>
      <c r="BQ6" s="101">
        <v>49</v>
      </c>
      <c r="BR6" s="171"/>
      <c r="BS6" s="101"/>
      <c r="BT6" s="180"/>
      <c r="BU6" s="70"/>
      <c r="BV6" s="70">
        <v>57.8</v>
      </c>
      <c r="BW6" s="70">
        <v>19</v>
      </c>
      <c r="BX6" s="101">
        <f>SUMPRODUCT(LARGE(CB6:CL6,{1;2;3;4;5}))</f>
        <v>236</v>
      </c>
      <c r="BY6" s="70">
        <f>SUMPRODUCT(LARGE(CM6:CV6,{1;2;3;4;5}))</f>
        <v>238</v>
      </c>
      <c r="BZ6" s="107">
        <f>SUM(J6,P6,AL6,BW6)</f>
        <v>124</v>
      </c>
      <c r="CA6" s="70">
        <f>SUM(BX6:BZ6)</f>
        <v>598</v>
      </c>
      <c r="CB6" s="101">
        <f>R6</f>
        <v>49</v>
      </c>
      <c r="CC6" s="291">
        <f>V6</f>
        <v>47</v>
      </c>
      <c r="CD6" s="291">
        <f>AB6</f>
        <v>44</v>
      </c>
      <c r="CE6" s="291">
        <f>AR6</f>
        <v>45</v>
      </c>
      <c r="CF6" s="68"/>
      <c r="CG6" s="101">
        <f>AX6</f>
        <v>46</v>
      </c>
      <c r="CH6" s="101">
        <f>BB6</f>
        <v>0</v>
      </c>
      <c r="CI6" s="101">
        <f>BD6</f>
        <v>0</v>
      </c>
      <c r="CJ6" s="68"/>
      <c r="CK6" s="101">
        <f>BQ6</f>
        <v>49</v>
      </c>
      <c r="CL6" s="101">
        <f>BS6</f>
        <v>0</v>
      </c>
      <c r="CM6" s="70">
        <f>T6</f>
        <v>46</v>
      </c>
      <c r="CN6" s="291">
        <f>X6</f>
        <v>46</v>
      </c>
      <c r="CO6" s="68"/>
      <c r="CP6" s="70">
        <f>AN6</f>
        <v>49</v>
      </c>
      <c r="CQ6" s="68"/>
      <c r="CR6" s="291">
        <f>AT6</f>
        <v>47</v>
      </c>
      <c r="CS6" s="70">
        <f>AZ6</f>
        <v>0</v>
      </c>
      <c r="CT6" s="70">
        <f>BF6</f>
        <v>46</v>
      </c>
      <c r="CU6" s="291">
        <f>BO6</f>
        <v>50</v>
      </c>
      <c r="CV6" s="236">
        <f>BU6</f>
        <v>0</v>
      </c>
      <c r="CW6" s="226">
        <f>SUM(CB6:CV6,BZ6)</f>
        <v>688</v>
      </c>
    </row>
    <row r="7" spans="1:101" x14ac:dyDescent="0.25">
      <c r="A7" s="271" t="s">
        <v>173</v>
      </c>
      <c r="B7" s="286">
        <v>33040</v>
      </c>
      <c r="C7" s="288">
        <f>CW7</f>
        <v>680</v>
      </c>
      <c r="D7" s="125"/>
      <c r="E7" s="126">
        <v>56.7</v>
      </c>
      <c r="F7" s="126"/>
      <c r="G7" s="126"/>
      <c r="H7" s="126"/>
      <c r="I7" s="126">
        <f>MAX(D7:H7)</f>
        <v>56.7</v>
      </c>
      <c r="J7" s="68">
        <v>12</v>
      </c>
      <c r="K7" s="132">
        <v>61</v>
      </c>
      <c r="L7" s="132"/>
      <c r="M7" s="132"/>
      <c r="N7" s="132"/>
      <c r="O7" s="132">
        <f>MAX(K7:N7)</f>
        <v>61</v>
      </c>
      <c r="P7" s="69">
        <v>31</v>
      </c>
      <c r="Q7" s="171"/>
      <c r="R7" s="101"/>
      <c r="S7" s="180"/>
      <c r="T7" s="70"/>
      <c r="U7" s="171">
        <v>53</v>
      </c>
      <c r="V7" s="101">
        <v>43</v>
      </c>
      <c r="W7" s="180"/>
      <c r="X7" s="70"/>
      <c r="Y7" s="237">
        <v>70.7</v>
      </c>
      <c r="Z7" s="237"/>
      <c r="AA7" s="237">
        <f>MAX(Y7:Z7)</f>
        <v>70.7</v>
      </c>
      <c r="AB7" s="101">
        <v>45</v>
      </c>
      <c r="AC7" s="238">
        <v>74.599999999999994</v>
      </c>
      <c r="AD7" s="238">
        <v>74.5</v>
      </c>
      <c r="AE7" s="238">
        <v>76.7</v>
      </c>
      <c r="AF7" s="238">
        <f>MAX(AC7:AE7)</f>
        <v>76.7</v>
      </c>
      <c r="AG7" s="106">
        <v>48</v>
      </c>
      <c r="AH7" s="136">
        <v>73.3</v>
      </c>
      <c r="AI7" s="136">
        <v>77.2</v>
      </c>
      <c r="AJ7" s="136"/>
      <c r="AK7" s="136">
        <f>MAX(AH7:AJ7)</f>
        <v>77.2</v>
      </c>
      <c r="AL7" s="71">
        <v>49</v>
      </c>
      <c r="AM7" s="180">
        <v>72</v>
      </c>
      <c r="AN7" s="70">
        <v>47</v>
      </c>
      <c r="AO7" s="70">
        <v>73.3</v>
      </c>
      <c r="AP7" s="70">
        <v>46</v>
      </c>
      <c r="AQ7" s="171">
        <v>64</v>
      </c>
      <c r="AR7" s="101">
        <v>49</v>
      </c>
      <c r="AS7" s="70">
        <v>73.5</v>
      </c>
      <c r="AT7" s="70">
        <v>48</v>
      </c>
      <c r="AU7" s="171">
        <v>66</v>
      </c>
      <c r="AV7" s="101">
        <v>47</v>
      </c>
      <c r="AW7" s="171">
        <v>51.7</v>
      </c>
      <c r="AX7" s="101">
        <v>48</v>
      </c>
      <c r="AY7" s="180">
        <v>64.2</v>
      </c>
      <c r="AZ7" s="70">
        <v>46</v>
      </c>
      <c r="BA7" s="101"/>
      <c r="BB7" s="101"/>
      <c r="BC7" s="171">
        <v>53</v>
      </c>
      <c r="BD7" s="101">
        <v>50</v>
      </c>
      <c r="BE7" s="180">
        <v>73.099999999999994</v>
      </c>
      <c r="BF7" s="70">
        <v>49</v>
      </c>
      <c r="BG7" s="234"/>
      <c r="BH7" s="234"/>
      <c r="BI7" s="234"/>
      <c r="BJ7" s="234"/>
      <c r="BK7" s="234"/>
      <c r="BL7" s="234">
        <f>MAX(BG7:BK7)</f>
        <v>0</v>
      </c>
      <c r="BM7" s="101"/>
      <c r="BN7" s="180"/>
      <c r="BO7" s="70"/>
      <c r="BP7" s="171"/>
      <c r="BQ7" s="101"/>
      <c r="BR7" s="171"/>
      <c r="BS7" s="101"/>
      <c r="BT7" s="180"/>
      <c r="BU7" s="70"/>
      <c r="BV7" s="70">
        <v>62.2</v>
      </c>
      <c r="BW7" s="70">
        <v>22</v>
      </c>
      <c r="BX7" s="101">
        <f>SUMPRODUCT(LARGE(CB7:CL7,{1;2;3;4;5}))</f>
        <v>239</v>
      </c>
      <c r="BY7" s="70">
        <f>SUMPRODUCT(LARGE(CM7:CV7,{1;2;3;4;5}))</f>
        <v>238</v>
      </c>
      <c r="BZ7" s="107">
        <f>SUM(J7,P7,AL7,BW7)</f>
        <v>114</v>
      </c>
      <c r="CA7" s="70">
        <f>SUM(BX7:BZ7)</f>
        <v>591</v>
      </c>
      <c r="CB7" s="101">
        <f>R7</f>
        <v>0</v>
      </c>
      <c r="CC7" s="68">
        <f>V7</f>
        <v>43</v>
      </c>
      <c r="CD7" s="291">
        <f>AB7</f>
        <v>45</v>
      </c>
      <c r="CE7" s="291">
        <f>AR7</f>
        <v>49</v>
      </c>
      <c r="CF7" s="101">
        <f>AV7</f>
        <v>47</v>
      </c>
      <c r="CG7" s="101">
        <f>AX7</f>
        <v>48</v>
      </c>
      <c r="CH7" s="101">
        <f>BB7</f>
        <v>0</v>
      </c>
      <c r="CI7" s="291">
        <f>BD7</f>
        <v>50</v>
      </c>
      <c r="CJ7" s="101">
        <f>BM7</f>
        <v>0</v>
      </c>
      <c r="CK7" s="101">
        <f>BQ7</f>
        <v>0</v>
      </c>
      <c r="CL7" s="101">
        <f>BS7</f>
        <v>0</v>
      </c>
      <c r="CM7" s="70">
        <f>T7</f>
        <v>0</v>
      </c>
      <c r="CN7" s="70">
        <f>X7</f>
        <v>0</v>
      </c>
      <c r="CO7" s="106">
        <f>AG7</f>
        <v>48</v>
      </c>
      <c r="CP7" s="70">
        <f>AN7</f>
        <v>47</v>
      </c>
      <c r="CQ7" s="68">
        <f>AP7</f>
        <v>46</v>
      </c>
      <c r="CR7" s="291">
        <f>AT7</f>
        <v>48</v>
      </c>
      <c r="CS7" s="70">
        <f>AZ7</f>
        <v>46</v>
      </c>
      <c r="CT7" s="70">
        <f>BF7</f>
        <v>49</v>
      </c>
      <c r="CU7" s="70">
        <f>BO7</f>
        <v>0</v>
      </c>
      <c r="CV7" s="236">
        <f>BU7</f>
        <v>0</v>
      </c>
      <c r="CW7" s="226">
        <f>SUM(CB7:CV7,BZ7)</f>
        <v>680</v>
      </c>
    </row>
    <row r="8" spans="1:101" x14ac:dyDescent="0.25">
      <c r="A8" s="271" t="s">
        <v>139</v>
      </c>
      <c r="B8" s="286">
        <v>31193</v>
      </c>
      <c r="C8" s="288">
        <f>CW8</f>
        <v>650</v>
      </c>
      <c r="D8" s="125">
        <v>66.2</v>
      </c>
      <c r="E8" s="126"/>
      <c r="F8" s="126"/>
      <c r="G8" s="126">
        <v>67.7</v>
      </c>
      <c r="H8" s="126">
        <v>64.3</v>
      </c>
      <c r="I8" s="126">
        <f>MAX(D8:H8)</f>
        <v>67.7</v>
      </c>
      <c r="J8" s="68">
        <v>17</v>
      </c>
      <c r="K8" s="132"/>
      <c r="L8" s="132"/>
      <c r="M8" s="132">
        <v>65.2</v>
      </c>
      <c r="N8" s="132"/>
      <c r="O8" s="132">
        <f>MAX(K8:N8)</f>
        <v>65.2</v>
      </c>
      <c r="P8" s="69">
        <v>36</v>
      </c>
      <c r="Q8" s="171">
        <v>47.9</v>
      </c>
      <c r="R8" s="101">
        <v>47</v>
      </c>
      <c r="S8" s="180"/>
      <c r="T8" s="70"/>
      <c r="U8" s="171">
        <v>49.3</v>
      </c>
      <c r="V8" s="101">
        <v>38</v>
      </c>
      <c r="W8" s="180">
        <v>55.7</v>
      </c>
      <c r="X8" s="70">
        <v>44</v>
      </c>
      <c r="Y8" s="237">
        <v>66.599999999999994</v>
      </c>
      <c r="Z8" s="237">
        <v>67.3</v>
      </c>
      <c r="AA8" s="237">
        <f>MAX(Y8:Z8)</f>
        <v>67.3</v>
      </c>
      <c r="AB8" s="101">
        <v>46</v>
      </c>
      <c r="AC8" s="238">
        <v>70.599999999999994</v>
      </c>
      <c r="AD8" s="238">
        <v>69.400000000000006</v>
      </c>
      <c r="AE8" s="238">
        <v>69.099999999999994</v>
      </c>
      <c r="AF8" s="238">
        <f>MAX(AC8:AE8)</f>
        <v>70.599999999999994</v>
      </c>
      <c r="AG8" s="106">
        <v>38</v>
      </c>
      <c r="AH8" s="136">
        <v>68.900000000000006</v>
      </c>
      <c r="AI8" s="136"/>
      <c r="AJ8" s="136">
        <v>68.7</v>
      </c>
      <c r="AK8" s="136">
        <f>MAX(AH8:AJ8)</f>
        <v>68.900000000000006</v>
      </c>
      <c r="AL8" s="71">
        <v>34</v>
      </c>
      <c r="AM8" s="180">
        <v>66.3</v>
      </c>
      <c r="AN8" s="70">
        <v>43</v>
      </c>
      <c r="AO8" s="70">
        <v>67.400000000000006</v>
      </c>
      <c r="AP8" s="70">
        <v>40</v>
      </c>
      <c r="AQ8" s="171">
        <v>59.3</v>
      </c>
      <c r="AR8" s="101">
        <v>46</v>
      </c>
      <c r="AS8" s="70"/>
      <c r="AT8" s="70"/>
      <c r="AU8" s="171">
        <v>62.7</v>
      </c>
      <c r="AV8" s="101">
        <v>44</v>
      </c>
      <c r="AW8" s="171">
        <v>47.7</v>
      </c>
      <c r="AX8" s="101">
        <v>43</v>
      </c>
      <c r="AY8" s="180"/>
      <c r="AZ8" s="70"/>
      <c r="BA8" s="101">
        <v>32.6</v>
      </c>
      <c r="BB8" s="101">
        <v>48</v>
      </c>
      <c r="BC8" s="171"/>
      <c r="BD8" s="101"/>
      <c r="BE8" s="180"/>
      <c r="BF8" s="70"/>
      <c r="BG8" s="234"/>
      <c r="BH8" s="234">
        <v>67.099999999999994</v>
      </c>
      <c r="BI8" s="234">
        <v>68.8</v>
      </c>
      <c r="BJ8" s="234">
        <v>68</v>
      </c>
      <c r="BK8" s="234"/>
      <c r="BL8" s="234">
        <f>MAX(BG8:BK8)</f>
        <v>68.8</v>
      </c>
      <c r="BM8" s="101">
        <v>37</v>
      </c>
      <c r="BN8" s="180"/>
      <c r="BO8" s="70"/>
      <c r="BP8" s="171">
        <v>53.1</v>
      </c>
      <c r="BQ8" s="101">
        <v>47</v>
      </c>
      <c r="BR8" s="171">
        <v>54.8</v>
      </c>
      <c r="BS8" s="101">
        <v>49</v>
      </c>
      <c r="BT8" s="180">
        <v>64.900000000000006</v>
      </c>
      <c r="BU8" s="70">
        <v>48</v>
      </c>
      <c r="BV8" s="70">
        <v>63.3</v>
      </c>
      <c r="BW8" s="70">
        <v>23</v>
      </c>
      <c r="BX8" s="101">
        <f>SUMPRODUCT(LARGE(CB8:CL8,{1;2;3;4;5}))</f>
        <v>237</v>
      </c>
      <c r="BY8" s="70">
        <f>SUMPRODUCT(LARGE(CM8:CV8,{1;2;3;4;5}))</f>
        <v>213</v>
      </c>
      <c r="BZ8" s="107">
        <f>SUM(J8,P8,AL8,BW8)</f>
        <v>110</v>
      </c>
      <c r="CA8" s="70">
        <f>SUM(BX8:BZ8)</f>
        <v>560</v>
      </c>
      <c r="CB8" s="101">
        <f>R8</f>
        <v>47</v>
      </c>
      <c r="CC8" s="68"/>
      <c r="CD8" s="291">
        <f>AB8</f>
        <v>46</v>
      </c>
      <c r="CE8" s="291">
        <f>AR8</f>
        <v>46</v>
      </c>
      <c r="CF8" s="101">
        <f>AV8</f>
        <v>44</v>
      </c>
      <c r="CG8" s="68"/>
      <c r="CH8" s="101">
        <f>BB8</f>
        <v>48</v>
      </c>
      <c r="CI8" s="101">
        <f>BD8</f>
        <v>0</v>
      </c>
      <c r="CJ8" s="68"/>
      <c r="CK8" s="101">
        <f>BQ8</f>
        <v>47</v>
      </c>
      <c r="CL8" s="291">
        <f>BS8</f>
        <v>49</v>
      </c>
      <c r="CM8" s="70">
        <f>T8</f>
        <v>0</v>
      </c>
      <c r="CN8" s="291">
        <f>X8</f>
        <v>44</v>
      </c>
      <c r="CO8" s="106">
        <f>AG8</f>
        <v>38</v>
      </c>
      <c r="CP8" s="70">
        <f>AN8</f>
        <v>43</v>
      </c>
      <c r="CQ8" s="70">
        <f>AP8</f>
        <v>40</v>
      </c>
      <c r="CR8" s="70">
        <f>AT8</f>
        <v>0</v>
      </c>
      <c r="CS8" s="70">
        <f>AZ8</f>
        <v>0</v>
      </c>
      <c r="CT8" s="70">
        <f>BF8</f>
        <v>0</v>
      </c>
      <c r="CU8" s="70">
        <f>BO8</f>
        <v>0</v>
      </c>
      <c r="CV8" s="388">
        <f>BU8</f>
        <v>48</v>
      </c>
      <c r="CW8" s="226">
        <f>SUM(CB8:CV8,BZ8)</f>
        <v>650</v>
      </c>
    </row>
    <row r="9" spans="1:101" x14ac:dyDescent="0.25">
      <c r="A9" s="271" t="s">
        <v>174</v>
      </c>
      <c r="B9" s="286">
        <v>25554</v>
      </c>
      <c r="C9" s="288">
        <f>CW9</f>
        <v>633</v>
      </c>
      <c r="D9" s="125"/>
      <c r="E9" s="126"/>
      <c r="F9" s="126">
        <v>65.2</v>
      </c>
      <c r="G9" s="126"/>
      <c r="H9" s="126"/>
      <c r="I9" s="126">
        <f>MAX(D9:H9)</f>
        <v>65.2</v>
      </c>
      <c r="J9" s="68">
        <v>14</v>
      </c>
      <c r="K9" s="132">
        <v>65.5</v>
      </c>
      <c r="L9" s="132"/>
      <c r="M9" s="132">
        <v>70.099999999999994</v>
      </c>
      <c r="N9" s="132"/>
      <c r="O9" s="132">
        <f>MAX(K9:N9)</f>
        <v>70.099999999999994</v>
      </c>
      <c r="P9" s="69">
        <v>48</v>
      </c>
      <c r="Q9" s="171"/>
      <c r="R9" s="101"/>
      <c r="S9" s="180">
        <v>75.8</v>
      </c>
      <c r="T9" s="70">
        <v>50</v>
      </c>
      <c r="U9" s="171">
        <v>55.7</v>
      </c>
      <c r="V9" s="101">
        <v>48</v>
      </c>
      <c r="W9" s="180"/>
      <c r="X9" s="70"/>
      <c r="Y9" s="237"/>
      <c r="Z9" s="237">
        <v>72.7</v>
      </c>
      <c r="AA9" s="237">
        <f>MAX(Y9:Z9)</f>
        <v>72.7</v>
      </c>
      <c r="AB9" s="101">
        <v>49</v>
      </c>
      <c r="AC9" s="238"/>
      <c r="AD9" s="238">
        <v>76.400000000000006</v>
      </c>
      <c r="AE9" s="238">
        <v>76.8</v>
      </c>
      <c r="AF9" s="238">
        <f>MAX(AC9:AE9)</f>
        <v>76.8</v>
      </c>
      <c r="AG9" s="106">
        <v>49</v>
      </c>
      <c r="AH9" s="136">
        <v>72.5</v>
      </c>
      <c r="AI9" s="136"/>
      <c r="AJ9" s="136">
        <v>71.400000000000006</v>
      </c>
      <c r="AK9" s="136">
        <f>MAX(AH9:AJ9)</f>
        <v>72.5</v>
      </c>
      <c r="AL9" s="71">
        <v>41</v>
      </c>
      <c r="AM9" s="180"/>
      <c r="AN9" s="70"/>
      <c r="AO9" s="70">
        <v>75.400000000000006</v>
      </c>
      <c r="AP9" s="70">
        <v>48</v>
      </c>
      <c r="AQ9" s="171">
        <v>63.2</v>
      </c>
      <c r="AR9" s="101">
        <v>48</v>
      </c>
      <c r="AS9" s="70">
        <v>74.2</v>
      </c>
      <c r="AT9" s="70">
        <v>49</v>
      </c>
      <c r="AU9" s="171">
        <v>66.7</v>
      </c>
      <c r="AV9" s="101">
        <v>48</v>
      </c>
      <c r="AW9" s="171">
        <v>51</v>
      </c>
      <c r="AX9" s="101">
        <v>47</v>
      </c>
      <c r="AY9" s="180">
        <v>66.599999999999994</v>
      </c>
      <c r="AZ9" s="70">
        <v>49</v>
      </c>
      <c r="BA9" s="101"/>
      <c r="BB9" s="101"/>
      <c r="BC9" s="171"/>
      <c r="BD9" s="101"/>
      <c r="BE9" s="180"/>
      <c r="BF9" s="70"/>
      <c r="BG9" s="234">
        <v>71.5</v>
      </c>
      <c r="BH9" s="234"/>
      <c r="BI9" s="234"/>
      <c r="BJ9" s="234">
        <v>72.3</v>
      </c>
      <c r="BK9" s="234">
        <v>72.3</v>
      </c>
      <c r="BL9" s="234">
        <f>MAX(BG9:BK9)</f>
        <v>72.3</v>
      </c>
      <c r="BM9" s="101">
        <v>45</v>
      </c>
      <c r="BN9" s="180"/>
      <c r="BO9" s="70"/>
      <c r="BP9" s="171"/>
      <c r="BQ9" s="101"/>
      <c r="BR9" s="171"/>
      <c r="BS9" s="101"/>
      <c r="BT9" s="180"/>
      <c r="BU9" s="70"/>
      <c r="BV9" s="70"/>
      <c r="BW9" s="70"/>
      <c r="BX9" s="101">
        <f>SUMPRODUCT(LARGE(CB9:CL9,{1;2;3;4;5}))</f>
        <v>240</v>
      </c>
      <c r="BY9" s="70">
        <f>SUMPRODUCT(LARGE(CM9:CV9,{1;2;3;4;5}))</f>
        <v>245</v>
      </c>
      <c r="BZ9" s="107">
        <f>SUM(J9,P9,AL9,BW9)</f>
        <v>103</v>
      </c>
      <c r="CA9" s="70">
        <f>SUM(BX9:BZ9)</f>
        <v>588</v>
      </c>
      <c r="CB9" s="101">
        <f>R9</f>
        <v>0</v>
      </c>
      <c r="CC9" s="291">
        <f>V9</f>
        <v>48</v>
      </c>
      <c r="CD9" s="291">
        <f>AB9</f>
        <v>49</v>
      </c>
      <c r="CE9" s="291">
        <f>AR9</f>
        <v>48</v>
      </c>
      <c r="CF9" s="101">
        <f>AV9</f>
        <v>48</v>
      </c>
      <c r="CG9" s="101">
        <f>AX9</f>
        <v>47</v>
      </c>
      <c r="CH9" s="101">
        <f>BB9</f>
        <v>0</v>
      </c>
      <c r="CI9" s="101">
        <f>BD9</f>
        <v>0</v>
      </c>
      <c r="CJ9" s="101">
        <f>BM9</f>
        <v>45</v>
      </c>
      <c r="CK9" s="101">
        <f>BQ9</f>
        <v>0</v>
      </c>
      <c r="CL9" s="101">
        <f>BS9</f>
        <v>0</v>
      </c>
      <c r="CM9" s="70">
        <f>T9</f>
        <v>50</v>
      </c>
      <c r="CN9" s="70">
        <f>X9</f>
        <v>0</v>
      </c>
      <c r="CO9" s="106">
        <f>AG9</f>
        <v>49</v>
      </c>
      <c r="CP9" s="70">
        <f>AN9</f>
        <v>0</v>
      </c>
      <c r="CQ9" s="70">
        <f>AP9</f>
        <v>48</v>
      </c>
      <c r="CR9" s="291">
        <f>AT9</f>
        <v>49</v>
      </c>
      <c r="CS9" s="70">
        <f>AZ9</f>
        <v>49</v>
      </c>
      <c r="CT9" s="70">
        <f>BF9</f>
        <v>0</v>
      </c>
      <c r="CU9" s="70">
        <f>BO9</f>
        <v>0</v>
      </c>
      <c r="CV9" s="236">
        <f>BU9</f>
        <v>0</v>
      </c>
      <c r="CW9" s="226">
        <f>SUM(CB9:CV9,BZ9)</f>
        <v>633</v>
      </c>
    </row>
    <row r="10" spans="1:101" x14ac:dyDescent="0.25">
      <c r="A10" s="271" t="s">
        <v>143</v>
      </c>
      <c r="B10" s="286">
        <v>27376</v>
      </c>
      <c r="C10" s="288">
        <f>CW10</f>
        <v>608</v>
      </c>
      <c r="D10" s="125">
        <v>60.7</v>
      </c>
      <c r="E10" s="126"/>
      <c r="F10" s="126"/>
      <c r="G10" s="126">
        <v>65.599999999999994</v>
      </c>
      <c r="H10" s="126">
        <v>60.3</v>
      </c>
      <c r="I10" s="126">
        <f>MAX(D10:H10)</f>
        <v>65.599999999999994</v>
      </c>
      <c r="J10" s="68">
        <v>15</v>
      </c>
      <c r="K10" s="132"/>
      <c r="L10" s="132">
        <v>57.6</v>
      </c>
      <c r="M10" s="132">
        <v>63.4</v>
      </c>
      <c r="N10" s="132">
        <v>57.2</v>
      </c>
      <c r="O10" s="132">
        <f>MAX(K10:N10)</f>
        <v>63.4</v>
      </c>
      <c r="P10" s="69">
        <v>35</v>
      </c>
      <c r="Q10" s="171">
        <v>44</v>
      </c>
      <c r="R10" s="101">
        <v>44</v>
      </c>
      <c r="S10" s="180"/>
      <c r="T10" s="70"/>
      <c r="U10" s="171">
        <v>49.5</v>
      </c>
      <c r="V10" s="101">
        <v>39</v>
      </c>
      <c r="W10" s="180">
        <v>56.4</v>
      </c>
      <c r="X10" s="70">
        <v>45</v>
      </c>
      <c r="Y10" s="237">
        <v>62.9</v>
      </c>
      <c r="Z10" s="237"/>
      <c r="AA10" s="237">
        <f>MAX(Y10:Z10)</f>
        <v>62.9</v>
      </c>
      <c r="AB10" s="101">
        <v>36</v>
      </c>
      <c r="AC10" s="238"/>
      <c r="AD10" s="238"/>
      <c r="AE10" s="238">
        <v>66.900000000000006</v>
      </c>
      <c r="AF10" s="238">
        <f>MAX(AC10:AE10)</f>
        <v>66.900000000000006</v>
      </c>
      <c r="AG10" s="106">
        <v>32</v>
      </c>
      <c r="AH10" s="136">
        <v>63.8</v>
      </c>
      <c r="AI10" s="136"/>
      <c r="AJ10" s="136">
        <v>67.599999999999994</v>
      </c>
      <c r="AK10" s="136">
        <f>MAX(AH10:AJ10)</f>
        <v>67.599999999999994</v>
      </c>
      <c r="AL10" s="71">
        <v>30</v>
      </c>
      <c r="AM10" s="180">
        <v>63.9</v>
      </c>
      <c r="AN10" s="70">
        <v>41</v>
      </c>
      <c r="AO10" s="70"/>
      <c r="AP10" s="70"/>
      <c r="AQ10" s="171">
        <v>55.7</v>
      </c>
      <c r="AR10" s="101">
        <v>42</v>
      </c>
      <c r="AS10" s="70">
        <v>64.7</v>
      </c>
      <c r="AT10" s="70">
        <v>41</v>
      </c>
      <c r="AU10" s="171">
        <v>57.3</v>
      </c>
      <c r="AV10" s="101">
        <v>36</v>
      </c>
      <c r="AW10" s="171">
        <v>46.3</v>
      </c>
      <c r="AX10" s="101">
        <v>40</v>
      </c>
      <c r="AY10" s="180"/>
      <c r="AZ10" s="70"/>
      <c r="BA10" s="101"/>
      <c r="BB10" s="101"/>
      <c r="BC10" s="171"/>
      <c r="BD10" s="101"/>
      <c r="BE10" s="180">
        <v>66.599999999999994</v>
      </c>
      <c r="BF10" s="70">
        <v>44</v>
      </c>
      <c r="BG10" s="234"/>
      <c r="BH10" s="234"/>
      <c r="BI10" s="234"/>
      <c r="BJ10" s="234">
        <v>66.900000000000006</v>
      </c>
      <c r="BK10" s="234"/>
      <c r="BL10" s="234">
        <f>MAX(BG10:BK10)</f>
        <v>66.900000000000006</v>
      </c>
      <c r="BM10" s="101">
        <v>33</v>
      </c>
      <c r="BN10" s="180">
        <v>65.7</v>
      </c>
      <c r="BO10" s="70">
        <v>47</v>
      </c>
      <c r="BP10" s="171">
        <v>50.8</v>
      </c>
      <c r="BQ10" s="101">
        <v>42</v>
      </c>
      <c r="BR10" s="171"/>
      <c r="BS10" s="101"/>
      <c r="BT10" s="180">
        <v>62</v>
      </c>
      <c r="BU10" s="70">
        <v>47</v>
      </c>
      <c r="BV10" s="70">
        <v>59.1</v>
      </c>
      <c r="BW10" s="70">
        <v>20</v>
      </c>
      <c r="BX10" s="101">
        <f>SUMPRODUCT(LARGE(CB10:CL10,{1;2;3;4;5}))</f>
        <v>207</v>
      </c>
      <c r="BY10" s="70">
        <f>SUMPRODUCT(LARGE(CM10:CV10,{1;2;3;4;5}))</f>
        <v>224</v>
      </c>
      <c r="BZ10" s="107">
        <f>SUM(J10,P10,AL10,BW10)</f>
        <v>100</v>
      </c>
      <c r="CA10" s="70">
        <f>SUM(BX10:BZ10)</f>
        <v>531</v>
      </c>
      <c r="CB10" s="101">
        <f>R10</f>
        <v>44</v>
      </c>
      <c r="CC10" s="291">
        <f>V10</f>
        <v>39</v>
      </c>
      <c r="CD10" s="291">
        <f>AB10</f>
        <v>36</v>
      </c>
      <c r="CE10" s="291">
        <f>AR10</f>
        <v>42</v>
      </c>
      <c r="CF10" s="68"/>
      <c r="CG10" s="101">
        <f>AX10</f>
        <v>40</v>
      </c>
      <c r="CH10" s="101">
        <f>BB10</f>
        <v>0</v>
      </c>
      <c r="CI10" s="101">
        <f>BD10</f>
        <v>0</v>
      </c>
      <c r="CJ10" s="68"/>
      <c r="CK10" s="101">
        <f>BQ10</f>
        <v>42</v>
      </c>
      <c r="CL10" s="101">
        <f>BS10</f>
        <v>0</v>
      </c>
      <c r="CM10" s="70">
        <f>T10</f>
        <v>0</v>
      </c>
      <c r="CN10" s="70">
        <f>X10</f>
        <v>45</v>
      </c>
      <c r="CO10" s="68"/>
      <c r="CP10" s="70">
        <f>AN10</f>
        <v>41</v>
      </c>
      <c r="CQ10" s="70">
        <f>AP10</f>
        <v>0</v>
      </c>
      <c r="CR10" s="291">
        <f>AT10</f>
        <v>41</v>
      </c>
      <c r="CS10" s="70">
        <f>AZ10</f>
        <v>0</v>
      </c>
      <c r="CT10" s="70">
        <f>BF10</f>
        <v>44</v>
      </c>
      <c r="CU10" s="291">
        <f>BO10</f>
        <v>47</v>
      </c>
      <c r="CV10" s="388">
        <f>BU10</f>
        <v>47</v>
      </c>
      <c r="CW10" s="226">
        <f>SUM(CB10:CV10,BZ10)</f>
        <v>608</v>
      </c>
    </row>
    <row r="11" spans="1:101" x14ac:dyDescent="0.25">
      <c r="A11" s="271" t="s">
        <v>191</v>
      </c>
      <c r="B11" s="286">
        <v>25907</v>
      </c>
      <c r="C11" s="288">
        <f>CW11</f>
        <v>523</v>
      </c>
      <c r="D11" s="125"/>
      <c r="E11" s="126"/>
      <c r="F11" s="126"/>
      <c r="G11" s="126"/>
      <c r="H11" s="126"/>
      <c r="I11" s="126">
        <f>MAX(D11:H11)</f>
        <v>0</v>
      </c>
      <c r="J11" s="68"/>
      <c r="K11" s="132"/>
      <c r="L11" s="132">
        <v>66</v>
      </c>
      <c r="M11" s="132">
        <v>69.5</v>
      </c>
      <c r="N11" s="132"/>
      <c r="O11" s="132">
        <f>MAX(K11:N11)</f>
        <v>69.5</v>
      </c>
      <c r="P11" s="69">
        <v>47</v>
      </c>
      <c r="Q11" s="171"/>
      <c r="R11" s="101"/>
      <c r="S11" s="180">
        <v>73.900000000000006</v>
      </c>
      <c r="T11" s="70">
        <v>47</v>
      </c>
      <c r="U11" s="171">
        <v>54.8</v>
      </c>
      <c r="V11" s="101">
        <v>45</v>
      </c>
      <c r="W11" s="180"/>
      <c r="X11" s="70"/>
      <c r="Y11" s="237">
        <v>71.7</v>
      </c>
      <c r="Z11" s="237"/>
      <c r="AA11" s="237">
        <f>MAX(Y11:Z11)</f>
        <v>71.7</v>
      </c>
      <c r="AB11" s="101">
        <v>48</v>
      </c>
      <c r="AC11" s="238">
        <v>76.2</v>
      </c>
      <c r="AD11" s="238">
        <v>74.599999999999994</v>
      </c>
      <c r="AE11" s="238"/>
      <c r="AF11" s="238">
        <f>MAX(AC11:AE11)</f>
        <v>76.2</v>
      </c>
      <c r="AG11" s="106">
        <v>46</v>
      </c>
      <c r="AH11" s="136">
        <v>74.900000000000006</v>
      </c>
      <c r="AI11" s="136"/>
      <c r="AJ11" s="136">
        <v>74.400000000000006</v>
      </c>
      <c r="AK11" s="136">
        <f>MAX(AH11:AJ11)</f>
        <v>74.900000000000006</v>
      </c>
      <c r="AL11" s="71">
        <v>47</v>
      </c>
      <c r="AM11" s="180"/>
      <c r="AN11" s="70"/>
      <c r="AO11" s="70">
        <v>74.2</v>
      </c>
      <c r="AP11" s="70">
        <v>47</v>
      </c>
      <c r="AQ11" s="171"/>
      <c r="AR11" s="101"/>
      <c r="AS11" s="70"/>
      <c r="AT11" s="70"/>
      <c r="AU11" s="171">
        <v>67</v>
      </c>
      <c r="AV11" s="101">
        <v>49</v>
      </c>
      <c r="AW11" s="171">
        <v>52.6</v>
      </c>
      <c r="AX11" s="101">
        <v>49</v>
      </c>
      <c r="AY11" s="180">
        <v>66.099999999999994</v>
      </c>
      <c r="AZ11" s="70">
        <v>48</v>
      </c>
      <c r="BA11" s="101">
        <v>34.6</v>
      </c>
      <c r="BB11" s="101">
        <v>50</v>
      </c>
      <c r="BC11" s="171"/>
      <c r="BD11" s="101"/>
      <c r="BE11" s="180"/>
      <c r="BF11" s="70"/>
      <c r="BG11" s="234"/>
      <c r="BH11" s="234"/>
      <c r="BI11" s="234"/>
      <c r="BJ11" s="234">
        <v>73</v>
      </c>
      <c r="BK11" s="234">
        <v>71.900000000000006</v>
      </c>
      <c r="BL11" s="234">
        <f>MAX(BG11:BK11)</f>
        <v>73</v>
      </c>
      <c r="BM11" s="101">
        <v>47</v>
      </c>
      <c r="BN11" s="180"/>
      <c r="BO11" s="70"/>
      <c r="BP11" s="171"/>
      <c r="BQ11" s="101"/>
      <c r="BR11" s="171"/>
      <c r="BS11" s="101"/>
      <c r="BT11" s="180"/>
      <c r="BU11" s="70"/>
      <c r="BV11" s="70"/>
      <c r="BW11" s="70"/>
      <c r="BX11" s="101">
        <f>SUMPRODUCT(LARGE(CB11:CL11,{1;2;3;4;5}))</f>
        <v>241</v>
      </c>
      <c r="BY11" s="70">
        <f>SUMPRODUCT(LARGE(CM11:CV11,{1;2;3;4;5}))</f>
        <v>188</v>
      </c>
      <c r="BZ11" s="107">
        <f>SUM(J11,P11,AL11,BW11)</f>
        <v>94</v>
      </c>
      <c r="CA11" s="70">
        <f>SUM(BX11:BZ11)</f>
        <v>523</v>
      </c>
      <c r="CB11" s="101">
        <f>R11</f>
        <v>0</v>
      </c>
      <c r="CC11" s="291">
        <f>V11</f>
        <v>45</v>
      </c>
      <c r="CD11" s="291">
        <f>AB11</f>
        <v>48</v>
      </c>
      <c r="CE11" s="101">
        <f>AR11</f>
        <v>0</v>
      </c>
      <c r="CF11" s="101">
        <f>AV11</f>
        <v>49</v>
      </c>
      <c r="CG11" s="101">
        <f>AX11</f>
        <v>49</v>
      </c>
      <c r="CH11" s="101">
        <f>BB11</f>
        <v>50</v>
      </c>
      <c r="CI11" s="101">
        <f>BD11</f>
        <v>0</v>
      </c>
      <c r="CJ11" s="68"/>
      <c r="CK11" s="101">
        <f>BQ11</f>
        <v>0</v>
      </c>
      <c r="CL11" s="101">
        <f>BS11</f>
        <v>0</v>
      </c>
      <c r="CM11" s="70">
        <f>T11</f>
        <v>47</v>
      </c>
      <c r="CN11" s="70">
        <f>X11</f>
        <v>0</v>
      </c>
      <c r="CO11" s="106">
        <f>AG11</f>
        <v>46</v>
      </c>
      <c r="CP11" s="70">
        <f>AN11</f>
        <v>0</v>
      </c>
      <c r="CQ11" s="70">
        <f>AP11</f>
        <v>47</v>
      </c>
      <c r="CR11" s="70">
        <f>AT11</f>
        <v>0</v>
      </c>
      <c r="CS11" s="70">
        <f>AZ11</f>
        <v>48</v>
      </c>
      <c r="CT11" s="70">
        <f>BF11</f>
        <v>0</v>
      </c>
      <c r="CU11" s="70">
        <f>BO11</f>
        <v>0</v>
      </c>
      <c r="CV11" s="236">
        <f>BU11</f>
        <v>0</v>
      </c>
      <c r="CW11" s="226">
        <f>SUM(CB11:CV11,BZ11)</f>
        <v>523</v>
      </c>
    </row>
    <row r="12" spans="1:101" x14ac:dyDescent="0.25">
      <c r="A12" s="271" t="s">
        <v>142</v>
      </c>
      <c r="B12" s="286">
        <v>26886</v>
      </c>
      <c r="C12" s="288">
        <f>CW12</f>
        <v>475</v>
      </c>
      <c r="D12" s="125">
        <v>66</v>
      </c>
      <c r="E12" s="126"/>
      <c r="F12" s="126"/>
      <c r="G12" s="126"/>
      <c r="H12" s="126"/>
      <c r="I12" s="126">
        <f>MAX(D12:H12)</f>
        <v>66</v>
      </c>
      <c r="J12" s="68">
        <v>16</v>
      </c>
      <c r="K12" s="132"/>
      <c r="L12" s="132">
        <v>61.8</v>
      </c>
      <c r="M12" s="132"/>
      <c r="N12" s="132"/>
      <c r="O12" s="132">
        <f>MAX(K12:N12)</f>
        <v>61.8</v>
      </c>
      <c r="P12" s="69">
        <v>33</v>
      </c>
      <c r="Q12" s="171"/>
      <c r="R12" s="101"/>
      <c r="S12" s="180">
        <v>69.099999999999994</v>
      </c>
      <c r="T12" s="70">
        <v>43</v>
      </c>
      <c r="U12" s="171">
        <v>48.4</v>
      </c>
      <c r="V12" s="101">
        <v>36</v>
      </c>
      <c r="W12" s="180"/>
      <c r="X12" s="70"/>
      <c r="Y12" s="237">
        <v>69.5</v>
      </c>
      <c r="Z12" s="237"/>
      <c r="AA12" s="237">
        <f>MAX(Y12:Z12)</f>
        <v>69.5</v>
      </c>
      <c r="AB12" s="101">
        <v>43</v>
      </c>
      <c r="AC12" s="238"/>
      <c r="AD12" s="238"/>
      <c r="AE12" s="238">
        <v>74.2</v>
      </c>
      <c r="AF12" s="238">
        <f>MAX(AC12:AE12)</f>
        <v>74.2</v>
      </c>
      <c r="AG12" s="106">
        <v>42</v>
      </c>
      <c r="AH12" s="136">
        <v>73.099999999999994</v>
      </c>
      <c r="AI12" s="136"/>
      <c r="AJ12" s="136"/>
      <c r="AK12" s="136">
        <f>MAX(AH12:AJ12)</f>
        <v>73.099999999999994</v>
      </c>
      <c r="AL12" s="71">
        <v>43</v>
      </c>
      <c r="AM12" s="180">
        <v>70.900000000000006</v>
      </c>
      <c r="AN12" s="70">
        <v>46</v>
      </c>
      <c r="AO12" s="70">
        <v>72.2</v>
      </c>
      <c r="AP12" s="70">
        <v>43</v>
      </c>
      <c r="AQ12" s="171"/>
      <c r="AR12" s="101"/>
      <c r="AS12" s="70"/>
      <c r="AT12" s="70"/>
      <c r="AU12" s="171">
        <v>64</v>
      </c>
      <c r="AV12" s="101">
        <v>45</v>
      </c>
      <c r="AW12" s="171">
        <v>48.5</v>
      </c>
      <c r="AX12" s="101">
        <v>44</v>
      </c>
      <c r="AY12" s="180"/>
      <c r="AZ12" s="70"/>
      <c r="BA12" s="101"/>
      <c r="BB12" s="101"/>
      <c r="BC12" s="171"/>
      <c r="BD12" s="101"/>
      <c r="BE12" s="180"/>
      <c r="BF12" s="70"/>
      <c r="BG12" s="234">
        <v>68.900000000000006</v>
      </c>
      <c r="BH12" s="234">
        <v>70.5</v>
      </c>
      <c r="BI12" s="234"/>
      <c r="BJ12" s="234"/>
      <c r="BK12" s="234"/>
      <c r="BL12" s="234">
        <f>MAX(BG12:BK12)</f>
        <v>70.5</v>
      </c>
      <c r="BM12" s="101">
        <v>41</v>
      </c>
      <c r="BN12" s="180"/>
      <c r="BO12" s="70"/>
      <c r="BP12" s="171"/>
      <c r="BQ12" s="101"/>
      <c r="BR12" s="171"/>
      <c r="BS12" s="101"/>
      <c r="BT12" s="180"/>
      <c r="BU12" s="70"/>
      <c r="BV12" s="70"/>
      <c r="BW12" s="70"/>
      <c r="BX12" s="101">
        <f>SUMPRODUCT(LARGE(CB12:CL12,{1;2;3;4;5}))</f>
        <v>209</v>
      </c>
      <c r="BY12" s="70">
        <f>SUMPRODUCT(LARGE(CM12:CV12,{1;2;3;4;5}))</f>
        <v>174</v>
      </c>
      <c r="BZ12" s="107">
        <f>SUM(J12,P12,AL12,BW12)</f>
        <v>92</v>
      </c>
      <c r="CA12" s="70">
        <f>SUM(BX12:BZ12)</f>
        <v>475</v>
      </c>
      <c r="CB12" s="101">
        <f>R12</f>
        <v>0</v>
      </c>
      <c r="CC12" s="291">
        <f>V12</f>
        <v>36</v>
      </c>
      <c r="CD12" s="291">
        <f>AB12</f>
        <v>43</v>
      </c>
      <c r="CE12" s="101">
        <f>AR12</f>
        <v>0</v>
      </c>
      <c r="CF12" s="101">
        <f>AV12</f>
        <v>45</v>
      </c>
      <c r="CG12" s="101">
        <f>AX12</f>
        <v>44</v>
      </c>
      <c r="CH12" s="101">
        <f>BB12</f>
        <v>0</v>
      </c>
      <c r="CI12" s="101">
        <f>BD12</f>
        <v>0</v>
      </c>
      <c r="CJ12" s="101">
        <f>BM12</f>
        <v>41</v>
      </c>
      <c r="CK12" s="101">
        <f>BQ12</f>
        <v>0</v>
      </c>
      <c r="CL12" s="101">
        <f>BS12</f>
        <v>0</v>
      </c>
      <c r="CM12" s="70">
        <f>T12</f>
        <v>43</v>
      </c>
      <c r="CN12" s="70">
        <f>X12</f>
        <v>0</v>
      </c>
      <c r="CO12" s="106">
        <f>AG12</f>
        <v>42</v>
      </c>
      <c r="CP12" s="70">
        <f>AN12</f>
        <v>46</v>
      </c>
      <c r="CQ12" s="70">
        <f>AP12</f>
        <v>43</v>
      </c>
      <c r="CR12" s="70">
        <f>AT12</f>
        <v>0</v>
      </c>
      <c r="CS12" s="70">
        <f>AZ12</f>
        <v>0</v>
      </c>
      <c r="CT12" s="70">
        <f>BF12</f>
        <v>0</v>
      </c>
      <c r="CU12" s="70">
        <f>BO12</f>
        <v>0</v>
      </c>
      <c r="CV12" s="236">
        <f>BU12</f>
        <v>0</v>
      </c>
      <c r="CW12" s="226">
        <f>SUM(CB12:CV12,BZ12)</f>
        <v>475</v>
      </c>
    </row>
    <row r="13" spans="1:101" x14ac:dyDescent="0.25">
      <c r="A13" s="271" t="s">
        <v>183</v>
      </c>
      <c r="B13" s="286">
        <v>34246</v>
      </c>
      <c r="C13" s="288">
        <f>CW13</f>
        <v>473</v>
      </c>
      <c r="D13" s="125"/>
      <c r="E13" s="126"/>
      <c r="F13" s="126"/>
      <c r="G13" s="126">
        <v>68.7</v>
      </c>
      <c r="H13" s="126">
        <v>65.400000000000006</v>
      </c>
      <c r="I13" s="126">
        <f>MAX(D13:H13)</f>
        <v>68.7</v>
      </c>
      <c r="J13" s="68">
        <v>20</v>
      </c>
      <c r="K13" s="132"/>
      <c r="L13" s="132"/>
      <c r="M13" s="132">
        <v>66.8</v>
      </c>
      <c r="N13" s="132">
        <v>60.3</v>
      </c>
      <c r="O13" s="132">
        <f>MAX(K13:N13)</f>
        <v>66.8</v>
      </c>
      <c r="P13" s="69">
        <v>42</v>
      </c>
      <c r="Q13" s="171">
        <v>46.3</v>
      </c>
      <c r="R13" s="101">
        <v>46</v>
      </c>
      <c r="S13" s="180"/>
      <c r="T13" s="70"/>
      <c r="U13" s="171"/>
      <c r="V13" s="101"/>
      <c r="W13" s="180"/>
      <c r="X13" s="70"/>
      <c r="Y13" s="237"/>
      <c r="Z13" s="237">
        <v>58.5</v>
      </c>
      <c r="AA13" s="237">
        <f>MAX(Y13:Z13)</f>
        <v>58.5</v>
      </c>
      <c r="AB13" s="101">
        <v>38</v>
      </c>
      <c r="AC13" s="238">
        <v>69.400000000000006</v>
      </c>
      <c r="AD13" s="238">
        <v>67.8</v>
      </c>
      <c r="AE13" s="238">
        <v>71.5</v>
      </c>
      <c r="AF13" s="238">
        <f>MAX(AC13:AE13)</f>
        <v>71.5</v>
      </c>
      <c r="AG13" s="106">
        <v>40</v>
      </c>
      <c r="AH13" s="136">
        <v>69</v>
      </c>
      <c r="AI13" s="136">
        <v>67.900000000000006</v>
      </c>
      <c r="AJ13" s="136">
        <v>70.3</v>
      </c>
      <c r="AK13" s="136">
        <f>MAX(AH13:AJ13)</f>
        <v>70.3</v>
      </c>
      <c r="AL13" s="71">
        <v>38</v>
      </c>
      <c r="AM13" s="180">
        <v>65</v>
      </c>
      <c r="AN13" s="70">
        <v>42</v>
      </c>
      <c r="AO13" s="70">
        <v>66.400000000000006</v>
      </c>
      <c r="AP13" s="70">
        <v>38</v>
      </c>
      <c r="AQ13" s="171"/>
      <c r="AR13" s="101"/>
      <c r="AS13" s="70"/>
      <c r="AT13" s="70"/>
      <c r="AU13" s="171">
        <v>60.6</v>
      </c>
      <c r="AV13" s="101">
        <v>40</v>
      </c>
      <c r="AW13" s="171">
        <v>42.1</v>
      </c>
      <c r="AX13" s="101">
        <v>38</v>
      </c>
      <c r="AY13" s="180">
        <v>62.5</v>
      </c>
      <c r="AZ13" s="70">
        <v>43</v>
      </c>
      <c r="BA13" s="101"/>
      <c r="BB13" s="101"/>
      <c r="BC13" s="171"/>
      <c r="BD13" s="101"/>
      <c r="BE13" s="180"/>
      <c r="BF13" s="70"/>
      <c r="BG13" s="234"/>
      <c r="BH13" s="234"/>
      <c r="BI13" s="234"/>
      <c r="BJ13" s="234">
        <v>62.9</v>
      </c>
      <c r="BK13" s="234">
        <v>63.2</v>
      </c>
      <c r="BL13" s="234">
        <f>MAX(BG13:BK13)</f>
        <v>63.2</v>
      </c>
      <c r="BM13" s="101">
        <v>27</v>
      </c>
      <c r="BN13" s="180"/>
      <c r="BO13" s="70"/>
      <c r="BP13" s="171">
        <v>53.2</v>
      </c>
      <c r="BQ13" s="101">
        <v>48</v>
      </c>
      <c r="BR13" s="171"/>
      <c r="BS13" s="101"/>
      <c r="BT13" s="180"/>
      <c r="BU13" s="70"/>
      <c r="BV13" s="70"/>
      <c r="BW13" s="70"/>
      <c r="BX13" s="101">
        <f>SUMPRODUCT(LARGE(CB13:CL13,{1;2;3;4;5}))</f>
        <v>210</v>
      </c>
      <c r="BY13" s="70">
        <f>SUMPRODUCT(LARGE(CM13:CV13,{1;2;3;4;5}))</f>
        <v>163</v>
      </c>
      <c r="BZ13" s="107">
        <f>SUM(J13,P13,AL13,BW13)</f>
        <v>100</v>
      </c>
      <c r="CA13" s="70">
        <f>SUM(BX13:BZ13)</f>
        <v>473</v>
      </c>
      <c r="CB13" s="101">
        <f>R13</f>
        <v>46</v>
      </c>
      <c r="CC13" s="101">
        <f>V13</f>
        <v>0</v>
      </c>
      <c r="CD13" s="291">
        <f>AB13</f>
        <v>38</v>
      </c>
      <c r="CE13" s="101">
        <f>AR13</f>
        <v>0</v>
      </c>
      <c r="CF13" s="101">
        <f>AV13</f>
        <v>40</v>
      </c>
      <c r="CG13" s="101">
        <f>AX13</f>
        <v>38</v>
      </c>
      <c r="CH13" s="101">
        <f>BB13</f>
        <v>0</v>
      </c>
      <c r="CI13" s="101">
        <f>BD13</f>
        <v>0</v>
      </c>
      <c r="CJ13" s="68"/>
      <c r="CK13" s="101">
        <f>BQ13</f>
        <v>48</v>
      </c>
      <c r="CL13" s="101">
        <f>BS13</f>
        <v>0</v>
      </c>
      <c r="CM13" s="70">
        <f>T13</f>
        <v>0</v>
      </c>
      <c r="CN13" s="70">
        <f>X13</f>
        <v>0</v>
      </c>
      <c r="CO13" s="106">
        <f>AG13</f>
        <v>40</v>
      </c>
      <c r="CP13" s="70">
        <f>AN13</f>
        <v>42</v>
      </c>
      <c r="CQ13" s="70">
        <f>AP13</f>
        <v>38</v>
      </c>
      <c r="CR13" s="70">
        <f>AT13</f>
        <v>0</v>
      </c>
      <c r="CS13" s="70">
        <f>AZ13</f>
        <v>43</v>
      </c>
      <c r="CT13" s="70">
        <f>BF13</f>
        <v>0</v>
      </c>
      <c r="CU13" s="70">
        <f>BO13</f>
        <v>0</v>
      </c>
      <c r="CV13" s="236">
        <f>BU13</f>
        <v>0</v>
      </c>
      <c r="CW13" s="226">
        <f>SUM(CB13:CV13,BZ13)</f>
        <v>473</v>
      </c>
    </row>
    <row r="14" spans="1:101" x14ac:dyDescent="0.25">
      <c r="A14" s="271" t="s">
        <v>292</v>
      </c>
      <c r="B14" s="286">
        <v>24739</v>
      </c>
      <c r="C14" s="288">
        <f>CW14</f>
        <v>464</v>
      </c>
      <c r="D14" s="125"/>
      <c r="E14" s="126"/>
      <c r="F14" s="126"/>
      <c r="G14" s="126"/>
      <c r="H14" s="126"/>
      <c r="I14" s="126">
        <f>MAX(D14:H14)</f>
        <v>0</v>
      </c>
      <c r="J14" s="68"/>
      <c r="K14" s="132"/>
      <c r="L14" s="132"/>
      <c r="M14" s="132"/>
      <c r="N14" s="132"/>
      <c r="O14" s="132">
        <f>MAX(K14:N14)</f>
        <v>0</v>
      </c>
      <c r="P14" s="69"/>
      <c r="Q14" s="171"/>
      <c r="R14" s="101"/>
      <c r="S14" s="180"/>
      <c r="T14" s="70"/>
      <c r="U14" s="171"/>
      <c r="V14" s="101"/>
      <c r="W14" s="180"/>
      <c r="X14" s="70"/>
      <c r="Y14" s="237"/>
      <c r="Z14" s="237">
        <v>56</v>
      </c>
      <c r="AA14" s="237">
        <f>MAX(Y14:Z14)</f>
        <v>56</v>
      </c>
      <c r="AB14" s="101">
        <v>35</v>
      </c>
      <c r="AC14" s="238"/>
      <c r="AD14" s="238"/>
      <c r="AE14" s="238"/>
      <c r="AF14" s="238">
        <f>MAX(AC14:AE14)</f>
        <v>0</v>
      </c>
      <c r="AG14" s="106"/>
      <c r="AH14" s="136"/>
      <c r="AI14" s="136"/>
      <c r="AJ14" s="136">
        <v>62.8</v>
      </c>
      <c r="AK14" s="136">
        <f>MAX(AH14:AJ14)</f>
        <v>62.8</v>
      </c>
      <c r="AL14" s="71">
        <v>22</v>
      </c>
      <c r="AM14" s="180"/>
      <c r="AN14" s="70"/>
      <c r="AO14" s="70"/>
      <c r="AP14" s="70"/>
      <c r="AQ14" s="171">
        <v>46.6</v>
      </c>
      <c r="AR14" s="101">
        <v>40</v>
      </c>
      <c r="AS14" s="70"/>
      <c r="AT14" s="70"/>
      <c r="AU14" s="171">
        <v>50.8</v>
      </c>
      <c r="AV14" s="101">
        <v>34</v>
      </c>
      <c r="AW14" s="171">
        <v>40.799999999999997</v>
      </c>
      <c r="AX14" s="101">
        <v>36</v>
      </c>
      <c r="AY14" s="180">
        <v>53.6</v>
      </c>
      <c r="AZ14" s="70">
        <v>36</v>
      </c>
      <c r="BA14" s="101"/>
      <c r="BB14" s="101"/>
      <c r="BC14" s="171">
        <v>43.6</v>
      </c>
      <c r="BD14" s="101">
        <v>47</v>
      </c>
      <c r="BE14" s="180">
        <v>58.9</v>
      </c>
      <c r="BF14" s="70">
        <v>42</v>
      </c>
      <c r="BG14" s="234"/>
      <c r="BH14" s="234">
        <v>60.1</v>
      </c>
      <c r="BI14" s="234">
        <v>61.6</v>
      </c>
      <c r="BJ14" s="234">
        <v>33.700000000000003</v>
      </c>
      <c r="BK14" s="234">
        <v>61.7</v>
      </c>
      <c r="BL14" s="234">
        <f>MAX(BG14:BK14)</f>
        <v>61.7</v>
      </c>
      <c r="BM14" s="101">
        <v>24</v>
      </c>
      <c r="BN14" s="180">
        <v>59.9</v>
      </c>
      <c r="BO14" s="70">
        <v>45</v>
      </c>
      <c r="BP14" s="171">
        <v>45.2</v>
      </c>
      <c r="BQ14" s="101">
        <v>36</v>
      </c>
      <c r="BR14" s="171">
        <v>46.5</v>
      </c>
      <c r="BS14" s="101">
        <v>46</v>
      </c>
      <c r="BT14" s="180">
        <v>58.2</v>
      </c>
      <c r="BU14" s="70">
        <v>45</v>
      </c>
      <c r="BV14" s="70"/>
      <c r="BW14" s="70"/>
      <c r="BX14" s="101">
        <f>SUMPRODUCT(LARGE(CB14:CL14,{1;2;3;4;5}))</f>
        <v>205</v>
      </c>
      <c r="BY14" s="70">
        <f>SUMPRODUCT(LARGE(CM14:CV14,{1;2;3;4;5}))</f>
        <v>168</v>
      </c>
      <c r="BZ14" s="107">
        <f>SUM(J14,P14,AL14,BW14)</f>
        <v>22</v>
      </c>
      <c r="CA14" s="70">
        <f>SUM(BX14:BZ14)</f>
        <v>395</v>
      </c>
      <c r="CB14" s="101">
        <f>R14</f>
        <v>0</v>
      </c>
      <c r="CC14" s="101">
        <f>V14</f>
        <v>0</v>
      </c>
      <c r="CD14" s="291">
        <f>AB14</f>
        <v>35</v>
      </c>
      <c r="CE14" s="291">
        <f>AR14</f>
        <v>40</v>
      </c>
      <c r="CF14" s="101">
        <f>AV14</f>
        <v>34</v>
      </c>
      <c r="CG14" s="101">
        <f>AX14</f>
        <v>36</v>
      </c>
      <c r="CH14" s="101">
        <f>BB14</f>
        <v>0</v>
      </c>
      <c r="CI14" s="291">
        <f>BD14</f>
        <v>47</v>
      </c>
      <c r="CJ14" s="68"/>
      <c r="CK14" s="101">
        <f>BQ14</f>
        <v>36</v>
      </c>
      <c r="CL14" s="291">
        <f>BS14</f>
        <v>46</v>
      </c>
      <c r="CM14" s="70">
        <f>T14</f>
        <v>0</v>
      </c>
      <c r="CN14" s="70">
        <f>X14</f>
        <v>0</v>
      </c>
      <c r="CO14" s="106">
        <f>AG14</f>
        <v>0</v>
      </c>
      <c r="CP14" s="70">
        <f>AN14</f>
        <v>0</v>
      </c>
      <c r="CQ14" s="70">
        <f>AP14</f>
        <v>0</v>
      </c>
      <c r="CR14" s="70">
        <f>AT14</f>
        <v>0</v>
      </c>
      <c r="CS14" s="70">
        <f>AZ14</f>
        <v>36</v>
      </c>
      <c r="CT14" s="70">
        <f>BF14</f>
        <v>42</v>
      </c>
      <c r="CU14" s="291">
        <f>BO14</f>
        <v>45</v>
      </c>
      <c r="CV14" s="388">
        <f>BU14</f>
        <v>45</v>
      </c>
      <c r="CW14" s="226">
        <f>SUM(CB14:CV14,BZ14)</f>
        <v>464</v>
      </c>
    </row>
    <row r="15" spans="1:101" x14ac:dyDescent="0.25">
      <c r="A15" s="271" t="s">
        <v>176</v>
      </c>
      <c r="B15" s="286">
        <v>22668</v>
      </c>
      <c r="C15" s="288">
        <f>CW15</f>
        <v>422</v>
      </c>
      <c r="D15" s="125"/>
      <c r="E15" s="126"/>
      <c r="F15" s="126"/>
      <c r="G15" s="126"/>
      <c r="H15" s="126"/>
      <c r="I15" s="126">
        <f>MAX(D15:H15)</f>
        <v>0</v>
      </c>
      <c r="J15" s="68"/>
      <c r="K15" s="132">
        <v>56.9</v>
      </c>
      <c r="L15" s="132">
        <v>59.3</v>
      </c>
      <c r="M15" s="132"/>
      <c r="N15" s="132">
        <v>56.9</v>
      </c>
      <c r="O15" s="132">
        <f>MAX(K15:N15)</f>
        <v>59.3</v>
      </c>
      <c r="P15" s="69">
        <v>27</v>
      </c>
      <c r="Q15" s="171"/>
      <c r="R15" s="101"/>
      <c r="S15" s="180">
        <v>68</v>
      </c>
      <c r="T15" s="70">
        <v>40</v>
      </c>
      <c r="U15" s="171">
        <v>47.8</v>
      </c>
      <c r="V15" s="101">
        <v>35</v>
      </c>
      <c r="W15" s="180"/>
      <c r="X15" s="70"/>
      <c r="Y15" s="237">
        <v>63.5</v>
      </c>
      <c r="Z15" s="237">
        <v>62.1</v>
      </c>
      <c r="AA15" s="237">
        <f>MAX(Y15:Z15)</f>
        <v>63.5</v>
      </c>
      <c r="AB15" s="101">
        <v>41</v>
      </c>
      <c r="AC15" s="238">
        <v>68.900000000000006</v>
      </c>
      <c r="AD15" s="238"/>
      <c r="AE15" s="238">
        <v>70.3</v>
      </c>
      <c r="AF15" s="238">
        <f>MAX(AC15:AE15)</f>
        <v>70.3</v>
      </c>
      <c r="AG15" s="106">
        <v>37</v>
      </c>
      <c r="AH15" s="136">
        <v>70</v>
      </c>
      <c r="AI15" s="136"/>
      <c r="AJ15" s="136">
        <v>67.2</v>
      </c>
      <c r="AK15" s="136">
        <f>MAX(AH15:AJ15)</f>
        <v>70</v>
      </c>
      <c r="AL15" s="71">
        <v>37</v>
      </c>
      <c r="AM15" s="180">
        <v>67</v>
      </c>
      <c r="AN15" s="70">
        <v>44</v>
      </c>
      <c r="AO15" s="70">
        <v>68.8</v>
      </c>
      <c r="AP15" s="70">
        <v>41</v>
      </c>
      <c r="AQ15" s="171"/>
      <c r="AR15" s="101"/>
      <c r="AS15" s="70"/>
      <c r="AT15" s="70"/>
      <c r="AU15" s="171">
        <v>59</v>
      </c>
      <c r="AV15" s="101">
        <v>39</v>
      </c>
      <c r="AW15" s="171">
        <v>46.2</v>
      </c>
      <c r="AX15" s="101">
        <v>39</v>
      </c>
      <c r="AY15" s="180">
        <v>56.3</v>
      </c>
      <c r="AZ15" s="70">
        <v>39</v>
      </c>
      <c r="BA15" s="101"/>
      <c r="BB15" s="101"/>
      <c r="BC15" s="171"/>
      <c r="BD15" s="101"/>
      <c r="BE15" s="180"/>
      <c r="BF15" s="70"/>
      <c r="BG15" s="234"/>
      <c r="BH15" s="234"/>
      <c r="BI15" s="234"/>
      <c r="BJ15" s="234">
        <v>65.7</v>
      </c>
      <c r="BK15" s="234"/>
      <c r="BL15" s="234">
        <f>MAX(BG15:BK15)</f>
        <v>65.7</v>
      </c>
      <c r="BM15" s="101">
        <v>30</v>
      </c>
      <c r="BN15" s="180"/>
      <c r="BO15" s="70"/>
      <c r="BP15" s="171">
        <v>47.5</v>
      </c>
      <c r="BQ15" s="101">
        <v>40</v>
      </c>
      <c r="BR15" s="171"/>
      <c r="BS15" s="101"/>
      <c r="BT15" s="180"/>
      <c r="BU15" s="70"/>
      <c r="BV15" s="70"/>
      <c r="BW15" s="70"/>
      <c r="BX15" s="101">
        <f>SUMPRODUCT(LARGE(CB15:CL15,{1;2;3;4;5}))</f>
        <v>194</v>
      </c>
      <c r="BY15" s="70">
        <f>SUMPRODUCT(LARGE(CM15:CV15,{1;2;3;4;5}))</f>
        <v>164</v>
      </c>
      <c r="BZ15" s="107">
        <f>SUM(J15,P15,AL15,BW15)</f>
        <v>64</v>
      </c>
      <c r="CA15" s="70">
        <f>SUM(BX15:BZ15)</f>
        <v>422</v>
      </c>
      <c r="CB15" s="101">
        <f>R15</f>
        <v>0</v>
      </c>
      <c r="CC15" s="291">
        <f>V15</f>
        <v>35</v>
      </c>
      <c r="CD15" s="291">
        <f>AB15</f>
        <v>41</v>
      </c>
      <c r="CE15" s="101">
        <f>AR15</f>
        <v>0</v>
      </c>
      <c r="CF15" s="101">
        <f>AV15</f>
        <v>39</v>
      </c>
      <c r="CG15" s="101">
        <f>AX15</f>
        <v>39</v>
      </c>
      <c r="CH15" s="101">
        <f>BB15</f>
        <v>0</v>
      </c>
      <c r="CI15" s="101">
        <f>BD15</f>
        <v>0</v>
      </c>
      <c r="CJ15" s="68"/>
      <c r="CK15" s="101">
        <f>BQ15</f>
        <v>40</v>
      </c>
      <c r="CL15" s="101">
        <f>BS15</f>
        <v>0</v>
      </c>
      <c r="CM15" s="70">
        <f>T15</f>
        <v>40</v>
      </c>
      <c r="CN15" s="70">
        <f>X15</f>
        <v>0</v>
      </c>
      <c r="CO15" s="68"/>
      <c r="CP15" s="70">
        <f>AN15</f>
        <v>44</v>
      </c>
      <c r="CQ15" s="70">
        <f>AP15</f>
        <v>41</v>
      </c>
      <c r="CR15" s="70">
        <f>AT15</f>
        <v>0</v>
      </c>
      <c r="CS15" s="70">
        <f>AZ15</f>
        <v>39</v>
      </c>
      <c r="CT15" s="70">
        <f>BF15</f>
        <v>0</v>
      </c>
      <c r="CU15" s="70">
        <f>BO15</f>
        <v>0</v>
      </c>
      <c r="CV15" s="236">
        <f>BU15</f>
        <v>0</v>
      </c>
      <c r="CW15" s="226">
        <f>SUM(CB15:CV15,BZ15)</f>
        <v>422</v>
      </c>
    </row>
    <row r="16" spans="1:101" x14ac:dyDescent="0.25">
      <c r="A16" s="271" t="s">
        <v>201</v>
      </c>
      <c r="B16" s="286">
        <v>27075</v>
      </c>
      <c r="C16" s="288">
        <f>CW16</f>
        <v>399</v>
      </c>
      <c r="D16" s="125"/>
      <c r="E16" s="126"/>
      <c r="F16" s="126"/>
      <c r="G16" s="126"/>
      <c r="H16" s="126"/>
      <c r="I16" s="126">
        <f>MAX(D16:H16)</f>
        <v>0</v>
      </c>
      <c r="J16" s="68"/>
      <c r="K16" s="132"/>
      <c r="L16" s="132">
        <v>60.7</v>
      </c>
      <c r="M16" s="132">
        <v>67</v>
      </c>
      <c r="N16" s="132">
        <v>62.8</v>
      </c>
      <c r="O16" s="132">
        <f>MAX(K16:N16)</f>
        <v>67</v>
      </c>
      <c r="P16" s="69">
        <v>43</v>
      </c>
      <c r="Q16" s="171"/>
      <c r="R16" s="101"/>
      <c r="S16" s="180"/>
      <c r="T16" s="70"/>
      <c r="U16" s="171"/>
      <c r="V16" s="101"/>
      <c r="W16" s="180"/>
      <c r="X16" s="70"/>
      <c r="Y16" s="237">
        <v>65.599999999999994</v>
      </c>
      <c r="Z16" s="237">
        <v>68.8</v>
      </c>
      <c r="AA16" s="237">
        <f>MAX(Y16:Z16)</f>
        <v>68.8</v>
      </c>
      <c r="AB16" s="101">
        <v>47</v>
      </c>
      <c r="AC16" s="238"/>
      <c r="AD16" s="238"/>
      <c r="AE16" s="238">
        <v>70.3</v>
      </c>
      <c r="AF16" s="238">
        <f>MAX(AC16:AE16)</f>
        <v>70.3</v>
      </c>
      <c r="AG16" s="106">
        <v>37</v>
      </c>
      <c r="AH16" s="136">
        <v>66.2</v>
      </c>
      <c r="AI16" s="136"/>
      <c r="AJ16" s="136">
        <v>71.599999999999994</v>
      </c>
      <c r="AK16" s="136">
        <f>MAX(AH16:AJ16)</f>
        <v>71.599999999999994</v>
      </c>
      <c r="AL16" s="71">
        <v>40</v>
      </c>
      <c r="AM16" s="180"/>
      <c r="AN16" s="70"/>
      <c r="AO16" s="70"/>
      <c r="AP16" s="70"/>
      <c r="AQ16" s="171">
        <v>58.5</v>
      </c>
      <c r="AR16" s="101">
        <v>44</v>
      </c>
      <c r="AS16" s="70">
        <v>67.400000000000006</v>
      </c>
      <c r="AT16" s="70">
        <v>43</v>
      </c>
      <c r="AU16" s="171"/>
      <c r="AV16" s="101"/>
      <c r="AW16" s="171">
        <v>48.9</v>
      </c>
      <c r="AX16" s="101">
        <v>45</v>
      </c>
      <c r="AY16" s="180"/>
      <c r="AZ16" s="70"/>
      <c r="BA16" s="101"/>
      <c r="BB16" s="101"/>
      <c r="BC16" s="171"/>
      <c r="BD16" s="101"/>
      <c r="BE16" s="180"/>
      <c r="BF16" s="70"/>
      <c r="BG16" s="234">
        <v>67.5</v>
      </c>
      <c r="BH16" s="234">
        <v>69.3</v>
      </c>
      <c r="BI16" s="234">
        <v>69.5</v>
      </c>
      <c r="BJ16" s="234"/>
      <c r="BK16" s="234"/>
      <c r="BL16" s="234">
        <f>MAX(BG16:BK16)</f>
        <v>69.5</v>
      </c>
      <c r="BM16" s="101">
        <v>38</v>
      </c>
      <c r="BN16" s="180"/>
      <c r="BO16" s="70"/>
      <c r="BP16" s="171"/>
      <c r="BQ16" s="101"/>
      <c r="BR16" s="171">
        <v>57.4</v>
      </c>
      <c r="BS16" s="101">
        <v>50</v>
      </c>
      <c r="BT16" s="180"/>
      <c r="BU16" s="70"/>
      <c r="BV16" s="70">
        <v>36.299999999999997</v>
      </c>
      <c r="BW16" s="70">
        <v>12</v>
      </c>
      <c r="BX16" s="101">
        <f>SUMPRODUCT(LARGE(CB16:CL16,{1;2;3;4;5}))</f>
        <v>224</v>
      </c>
      <c r="BY16" s="70">
        <f>SUMPRODUCT(LARGE(CM16:CV16,{1;2;3;4;5}))</f>
        <v>80</v>
      </c>
      <c r="BZ16" s="107">
        <f>SUM(J16,P16,AL16,BW16)</f>
        <v>95</v>
      </c>
      <c r="CA16" s="70">
        <f>SUM(BX16:BZ16)</f>
        <v>399</v>
      </c>
      <c r="CB16" s="101">
        <f>R16</f>
        <v>0</v>
      </c>
      <c r="CC16" s="101">
        <f>V16</f>
        <v>0</v>
      </c>
      <c r="CD16" s="291">
        <f>AB16</f>
        <v>47</v>
      </c>
      <c r="CE16" s="291">
        <f>AR16</f>
        <v>44</v>
      </c>
      <c r="CF16" s="101">
        <f>AV16</f>
        <v>0</v>
      </c>
      <c r="CG16" s="101">
        <f>AX16</f>
        <v>45</v>
      </c>
      <c r="CH16" s="101">
        <f>BB16</f>
        <v>0</v>
      </c>
      <c r="CI16" s="101">
        <f>BD16</f>
        <v>0</v>
      </c>
      <c r="CJ16" s="101">
        <f>BM16</f>
        <v>38</v>
      </c>
      <c r="CK16" s="101">
        <f>BQ16</f>
        <v>0</v>
      </c>
      <c r="CL16" s="291">
        <f>BS16</f>
        <v>50</v>
      </c>
      <c r="CM16" s="70">
        <f>T16</f>
        <v>0</v>
      </c>
      <c r="CN16" s="70">
        <f>X16</f>
        <v>0</v>
      </c>
      <c r="CO16" s="106">
        <f>AG16</f>
        <v>37</v>
      </c>
      <c r="CP16" s="70">
        <f>AN16</f>
        <v>0</v>
      </c>
      <c r="CQ16" s="70">
        <f>AP16</f>
        <v>0</v>
      </c>
      <c r="CR16" s="291">
        <f>AT16</f>
        <v>43</v>
      </c>
      <c r="CS16" s="70">
        <f>AZ16</f>
        <v>0</v>
      </c>
      <c r="CT16" s="70">
        <f>BF16</f>
        <v>0</v>
      </c>
      <c r="CU16" s="70">
        <f>BO16</f>
        <v>0</v>
      </c>
      <c r="CV16" s="236">
        <f>BU16</f>
        <v>0</v>
      </c>
      <c r="CW16" s="226">
        <f>SUM(CB16:CV16,BZ16)</f>
        <v>399</v>
      </c>
    </row>
    <row r="17" spans="1:101" x14ac:dyDescent="0.25">
      <c r="A17" s="271" t="s">
        <v>193</v>
      </c>
      <c r="B17" s="286">
        <v>23511</v>
      </c>
      <c r="C17" s="288">
        <f>CW17</f>
        <v>355</v>
      </c>
      <c r="D17" s="125"/>
      <c r="E17" s="126"/>
      <c r="F17" s="126"/>
      <c r="G17" s="126"/>
      <c r="H17" s="126"/>
      <c r="I17" s="126">
        <f>MAX(D17:H17)</f>
        <v>0</v>
      </c>
      <c r="J17" s="68"/>
      <c r="K17" s="132"/>
      <c r="L17" s="132"/>
      <c r="M17" s="132"/>
      <c r="N17" s="132"/>
      <c r="O17" s="132">
        <f>MAX(K17:N17)</f>
        <v>0</v>
      </c>
      <c r="P17" s="69"/>
      <c r="Q17" s="171"/>
      <c r="R17" s="101"/>
      <c r="S17" s="180">
        <v>70.099999999999994</v>
      </c>
      <c r="T17" s="70">
        <v>44</v>
      </c>
      <c r="U17" s="171">
        <v>50.3</v>
      </c>
      <c r="V17" s="101">
        <v>40</v>
      </c>
      <c r="W17" s="180"/>
      <c r="X17" s="70"/>
      <c r="Y17" s="237">
        <v>68.3</v>
      </c>
      <c r="Z17" s="237"/>
      <c r="AA17" s="237">
        <f>MAX(Y17:Z17)</f>
        <v>68.3</v>
      </c>
      <c r="AB17" s="101">
        <v>42</v>
      </c>
      <c r="AC17" s="238"/>
      <c r="AD17" s="238"/>
      <c r="AE17" s="238"/>
      <c r="AF17" s="238">
        <f>MAX(AC17:AE17)</f>
        <v>0</v>
      </c>
      <c r="AG17" s="106"/>
      <c r="AH17" s="136"/>
      <c r="AI17" s="136"/>
      <c r="AJ17" s="136"/>
      <c r="AK17" s="136">
        <f>MAX(AH17:AJ17)</f>
        <v>0</v>
      </c>
      <c r="AL17" s="71"/>
      <c r="AM17" s="180"/>
      <c r="AN17" s="70"/>
      <c r="AO17" s="70">
        <v>72.900000000000006</v>
      </c>
      <c r="AP17" s="70">
        <v>44</v>
      </c>
      <c r="AQ17" s="171"/>
      <c r="AR17" s="101"/>
      <c r="AS17" s="70">
        <v>68.099999999999994</v>
      </c>
      <c r="AT17" s="70">
        <v>44</v>
      </c>
      <c r="AU17" s="171"/>
      <c r="AV17" s="101"/>
      <c r="AW17" s="171"/>
      <c r="AX17" s="101"/>
      <c r="AY17" s="180">
        <v>62.9</v>
      </c>
      <c r="AZ17" s="70">
        <v>44</v>
      </c>
      <c r="BA17" s="101"/>
      <c r="BB17" s="101"/>
      <c r="BC17" s="171"/>
      <c r="BD17" s="101"/>
      <c r="BE17" s="180"/>
      <c r="BF17" s="70"/>
      <c r="BG17" s="234"/>
      <c r="BH17" s="234"/>
      <c r="BI17" s="234">
        <v>70.2</v>
      </c>
      <c r="BJ17" s="234"/>
      <c r="BK17" s="234"/>
      <c r="BL17" s="234">
        <f>MAX(BG17:BK17)</f>
        <v>70.2</v>
      </c>
      <c r="BM17" s="101">
        <v>40</v>
      </c>
      <c r="BN17" s="180"/>
      <c r="BO17" s="70"/>
      <c r="BP17" s="171">
        <v>48.9</v>
      </c>
      <c r="BQ17" s="101">
        <v>41</v>
      </c>
      <c r="BR17" s="171"/>
      <c r="BS17" s="101"/>
      <c r="BT17" s="180"/>
      <c r="BU17" s="70"/>
      <c r="BV17" s="70">
        <v>52.1</v>
      </c>
      <c r="BW17" s="70">
        <v>16</v>
      </c>
      <c r="BX17" s="101">
        <f>SUMPRODUCT(LARGE(CB17:CL17,{1;2;3;4;5}))</f>
        <v>163</v>
      </c>
      <c r="BY17" s="70">
        <f>SUMPRODUCT(LARGE(CM17:CV17,{1;2;3;4;5}))</f>
        <v>176</v>
      </c>
      <c r="BZ17" s="107">
        <f>SUM(J17,P17,AL17,BW17)</f>
        <v>16</v>
      </c>
      <c r="CA17" s="70">
        <f>SUM(BX17:BZ17)</f>
        <v>355</v>
      </c>
      <c r="CB17" s="101">
        <f>R17</f>
        <v>0</v>
      </c>
      <c r="CC17" s="291">
        <f>V17</f>
        <v>40</v>
      </c>
      <c r="CD17" s="291">
        <f>AB17</f>
        <v>42</v>
      </c>
      <c r="CE17" s="101">
        <f>AR17</f>
        <v>0</v>
      </c>
      <c r="CF17" s="101">
        <f>AV17</f>
        <v>0</v>
      </c>
      <c r="CG17" s="101">
        <f>AX17</f>
        <v>0</v>
      </c>
      <c r="CH17" s="101">
        <f>BB17</f>
        <v>0</v>
      </c>
      <c r="CI17" s="101">
        <f>BD17</f>
        <v>0</v>
      </c>
      <c r="CJ17" s="101">
        <f>BM17</f>
        <v>40</v>
      </c>
      <c r="CK17" s="101">
        <f>BQ17</f>
        <v>41</v>
      </c>
      <c r="CL17" s="101">
        <f>BS17</f>
        <v>0</v>
      </c>
      <c r="CM17" s="70">
        <f>T17</f>
        <v>44</v>
      </c>
      <c r="CN17" s="70">
        <f>X17</f>
        <v>0</v>
      </c>
      <c r="CO17" s="106">
        <f>AG17</f>
        <v>0</v>
      </c>
      <c r="CP17" s="70">
        <f>AN17</f>
        <v>0</v>
      </c>
      <c r="CQ17" s="70">
        <f>AP17</f>
        <v>44</v>
      </c>
      <c r="CR17" s="71">
        <f>AT17</f>
        <v>44</v>
      </c>
      <c r="CS17" s="70">
        <f>AZ17</f>
        <v>44</v>
      </c>
      <c r="CT17" s="70">
        <f>BF17</f>
        <v>0</v>
      </c>
      <c r="CU17" s="70">
        <f>BO17</f>
        <v>0</v>
      </c>
      <c r="CV17" s="236">
        <f>BU17</f>
        <v>0</v>
      </c>
      <c r="CW17" s="226">
        <f>SUM(CB17:CV17,BZ17)</f>
        <v>355</v>
      </c>
    </row>
    <row r="18" spans="1:101" x14ac:dyDescent="0.25">
      <c r="A18" s="271" t="s">
        <v>198</v>
      </c>
      <c r="B18" s="286">
        <v>20454</v>
      </c>
      <c r="C18" s="288">
        <f>CW18</f>
        <v>352</v>
      </c>
      <c r="D18" s="125"/>
      <c r="E18" s="126"/>
      <c r="F18" s="126"/>
      <c r="G18" s="126"/>
      <c r="H18" s="126"/>
      <c r="I18" s="126">
        <f>MAX(D18:H18)</f>
        <v>0</v>
      </c>
      <c r="J18" s="68"/>
      <c r="K18" s="132"/>
      <c r="L18" s="132"/>
      <c r="M18" s="132"/>
      <c r="N18" s="132"/>
      <c r="O18" s="132">
        <f>MAX(K18:N18)</f>
        <v>0</v>
      </c>
      <c r="P18" s="69"/>
      <c r="Q18" s="171"/>
      <c r="R18" s="101"/>
      <c r="S18" s="180">
        <v>58.3</v>
      </c>
      <c r="T18" s="70">
        <v>39</v>
      </c>
      <c r="U18" s="171">
        <v>41.5</v>
      </c>
      <c r="V18" s="101">
        <v>31</v>
      </c>
      <c r="W18" s="180"/>
      <c r="X18" s="70"/>
      <c r="Y18" s="237">
        <v>52</v>
      </c>
      <c r="Z18" s="237">
        <v>55.8</v>
      </c>
      <c r="AA18" s="237">
        <f>MAX(Y18:Z18)</f>
        <v>55.8</v>
      </c>
      <c r="AB18" s="101">
        <v>34</v>
      </c>
      <c r="AC18" s="238"/>
      <c r="AD18" s="238"/>
      <c r="AE18" s="238">
        <v>61.1</v>
      </c>
      <c r="AF18" s="238">
        <f>MAX(AC18:AE18)</f>
        <v>61.1</v>
      </c>
      <c r="AG18" s="106">
        <v>30</v>
      </c>
      <c r="AH18" s="136">
        <v>58.9</v>
      </c>
      <c r="AI18" s="136"/>
      <c r="AJ18" s="136">
        <v>62.7</v>
      </c>
      <c r="AK18" s="136">
        <f>MAX(AH18:AJ18)</f>
        <v>62.7</v>
      </c>
      <c r="AL18" s="71">
        <v>21</v>
      </c>
      <c r="AM18" s="180">
        <v>56.9</v>
      </c>
      <c r="AN18" s="70">
        <v>39</v>
      </c>
      <c r="AO18" s="70">
        <v>60.6</v>
      </c>
      <c r="AP18" s="70">
        <v>36</v>
      </c>
      <c r="AQ18" s="171"/>
      <c r="AR18" s="101"/>
      <c r="AS18" s="70"/>
      <c r="AT18" s="70"/>
      <c r="AU18" s="171">
        <v>48.3</v>
      </c>
      <c r="AV18" s="101">
        <v>33</v>
      </c>
      <c r="AW18" s="171">
        <v>37.299999999999997</v>
      </c>
      <c r="AX18" s="101">
        <v>35</v>
      </c>
      <c r="AY18" s="180">
        <v>53.1</v>
      </c>
      <c r="AZ18" s="70">
        <v>33</v>
      </c>
      <c r="BA18" s="101"/>
      <c r="BB18" s="101"/>
      <c r="BC18" s="171"/>
      <c r="BD18" s="101"/>
      <c r="BE18" s="180"/>
      <c r="BF18" s="70"/>
      <c r="BG18" s="234">
        <v>59.4</v>
      </c>
      <c r="BH18" s="234">
        <v>61.1</v>
      </c>
      <c r="BI18" s="234"/>
      <c r="BJ18" s="234">
        <v>60</v>
      </c>
      <c r="BK18" s="234"/>
      <c r="BL18" s="234">
        <f>MAX(BG18:BK18)</f>
        <v>61.1</v>
      </c>
      <c r="BM18" s="101">
        <v>21</v>
      </c>
      <c r="BN18" s="180"/>
      <c r="BO18" s="70"/>
      <c r="BP18" s="171"/>
      <c r="BQ18" s="101"/>
      <c r="BR18" s="171"/>
      <c r="BS18" s="101"/>
      <c r="BT18" s="180"/>
      <c r="BU18" s="70"/>
      <c r="BV18" s="70"/>
      <c r="BW18" s="70"/>
      <c r="BX18" s="101">
        <f>SUMPRODUCT(LARGE(CB18:CL18,{1;2;3;4;5}))</f>
        <v>154</v>
      </c>
      <c r="BY18" s="70">
        <f>SUMPRODUCT(LARGE(CM18:CV18,{1;2;3;4;5}))</f>
        <v>177</v>
      </c>
      <c r="BZ18" s="107">
        <f>SUM(J18,P18,AL18,BW18)</f>
        <v>21</v>
      </c>
      <c r="CA18" s="70">
        <f>SUM(BX18:BZ18)</f>
        <v>352</v>
      </c>
      <c r="CB18" s="101">
        <f>R18</f>
        <v>0</v>
      </c>
      <c r="CC18" s="101">
        <f>V18</f>
        <v>31</v>
      </c>
      <c r="CD18" s="101">
        <f>AB18</f>
        <v>34</v>
      </c>
      <c r="CE18" s="101">
        <f>AR18</f>
        <v>0</v>
      </c>
      <c r="CF18" s="101">
        <f>AV18</f>
        <v>33</v>
      </c>
      <c r="CG18" s="101">
        <f>AX18</f>
        <v>35</v>
      </c>
      <c r="CH18" s="101">
        <f>BB18</f>
        <v>0</v>
      </c>
      <c r="CI18" s="101">
        <f>BD18</f>
        <v>0</v>
      </c>
      <c r="CJ18" s="101">
        <f>BM18</f>
        <v>21</v>
      </c>
      <c r="CK18" s="101">
        <f>BQ18</f>
        <v>0</v>
      </c>
      <c r="CL18" s="101">
        <f>BS18</f>
        <v>0</v>
      </c>
      <c r="CM18" s="70">
        <f>T18</f>
        <v>39</v>
      </c>
      <c r="CN18" s="70">
        <f>X18</f>
        <v>0</v>
      </c>
      <c r="CO18" s="106">
        <f>AG18</f>
        <v>30</v>
      </c>
      <c r="CP18" s="70">
        <f>AN18</f>
        <v>39</v>
      </c>
      <c r="CQ18" s="70">
        <f>AP18</f>
        <v>36</v>
      </c>
      <c r="CR18" s="70">
        <f>AT18</f>
        <v>0</v>
      </c>
      <c r="CS18" s="70">
        <f>AZ18</f>
        <v>33</v>
      </c>
      <c r="CT18" s="70">
        <f>BF18</f>
        <v>0</v>
      </c>
      <c r="CU18" s="70">
        <f>BO18</f>
        <v>0</v>
      </c>
      <c r="CV18" s="236">
        <f>BU18</f>
        <v>0</v>
      </c>
      <c r="CW18" s="226">
        <f>SUM(CB18:CV18,BZ18)</f>
        <v>352</v>
      </c>
    </row>
    <row r="19" spans="1:101" x14ac:dyDescent="0.25">
      <c r="A19" s="271" t="s">
        <v>192</v>
      </c>
      <c r="B19" s="286">
        <v>27062</v>
      </c>
      <c r="C19" s="288">
        <f>CW19</f>
        <v>310</v>
      </c>
      <c r="D19" s="125"/>
      <c r="E19" s="126"/>
      <c r="F19" s="126"/>
      <c r="G19" s="126"/>
      <c r="H19" s="126"/>
      <c r="I19" s="126">
        <f>MAX(D19:H19)</f>
        <v>0</v>
      </c>
      <c r="J19" s="68"/>
      <c r="K19" s="132"/>
      <c r="L19" s="132"/>
      <c r="M19" s="132">
        <v>62.6</v>
      </c>
      <c r="N19" s="132"/>
      <c r="O19" s="132">
        <f>MAX(K19:N19)</f>
        <v>62.6</v>
      </c>
      <c r="P19" s="69">
        <v>34</v>
      </c>
      <c r="Q19" s="171"/>
      <c r="R19" s="101"/>
      <c r="S19" s="180">
        <v>69</v>
      </c>
      <c r="T19" s="70">
        <v>41</v>
      </c>
      <c r="U19" s="171">
        <v>51.6</v>
      </c>
      <c r="V19" s="101">
        <v>41</v>
      </c>
      <c r="W19" s="180"/>
      <c r="X19" s="70"/>
      <c r="Y19" s="237">
        <v>63</v>
      </c>
      <c r="Z19" s="237"/>
      <c r="AA19" s="237">
        <f>MAX(Y19:Z19)</f>
        <v>63</v>
      </c>
      <c r="AB19" s="101">
        <v>37</v>
      </c>
      <c r="AC19" s="238"/>
      <c r="AD19" s="238"/>
      <c r="AE19" s="238"/>
      <c r="AF19" s="238">
        <f>MAX(AC19:AE19)</f>
        <v>0</v>
      </c>
      <c r="AG19" s="106"/>
      <c r="AH19" s="136"/>
      <c r="AI19" s="136"/>
      <c r="AJ19" s="136"/>
      <c r="AK19" s="136">
        <f>MAX(AH19:AJ19)</f>
        <v>0</v>
      </c>
      <c r="AL19" s="71"/>
      <c r="AM19" s="180"/>
      <c r="AN19" s="70"/>
      <c r="AO19" s="70">
        <v>69.5</v>
      </c>
      <c r="AP19" s="70">
        <v>42</v>
      </c>
      <c r="AQ19" s="171"/>
      <c r="AR19" s="101"/>
      <c r="AS19" s="70"/>
      <c r="AT19" s="70"/>
      <c r="AU19" s="171">
        <v>62.7</v>
      </c>
      <c r="AV19" s="101">
        <v>43</v>
      </c>
      <c r="AW19" s="171"/>
      <c r="AX19" s="101"/>
      <c r="AY19" s="180">
        <v>61.7</v>
      </c>
      <c r="AZ19" s="70">
        <v>40</v>
      </c>
      <c r="BA19" s="101"/>
      <c r="BB19" s="101"/>
      <c r="BC19" s="171"/>
      <c r="BD19" s="101"/>
      <c r="BE19" s="180"/>
      <c r="BF19" s="70"/>
      <c r="BG19" s="234"/>
      <c r="BH19" s="234"/>
      <c r="BI19" s="234"/>
      <c r="BJ19" s="234"/>
      <c r="BK19" s="234">
        <v>66</v>
      </c>
      <c r="BL19" s="234">
        <f>MAX(BG19:BK19)</f>
        <v>66</v>
      </c>
      <c r="BM19" s="101">
        <v>32</v>
      </c>
      <c r="BN19" s="180"/>
      <c r="BO19" s="70"/>
      <c r="BP19" s="171"/>
      <c r="BQ19" s="101"/>
      <c r="BR19" s="171"/>
      <c r="BS19" s="101"/>
      <c r="BT19" s="180"/>
      <c r="BU19" s="70"/>
      <c r="BV19" s="70"/>
      <c r="BW19" s="70"/>
      <c r="BX19" s="101">
        <f>SUMPRODUCT(LARGE(CB19:CL19,{1;2;3;4;5}))</f>
        <v>153</v>
      </c>
      <c r="BY19" s="70">
        <f>SUMPRODUCT(LARGE(CM19:CV19,{1;2;3;4;5}))</f>
        <v>123</v>
      </c>
      <c r="BZ19" s="107">
        <f>SUM(J19,P19,AL19,BW19)</f>
        <v>34</v>
      </c>
      <c r="CA19" s="70">
        <f>SUM(BX19:BZ19)</f>
        <v>310</v>
      </c>
      <c r="CB19" s="101">
        <f>R19</f>
        <v>0</v>
      </c>
      <c r="CC19" s="291">
        <f>V19</f>
        <v>41</v>
      </c>
      <c r="CD19" s="291">
        <f>AB19</f>
        <v>37</v>
      </c>
      <c r="CE19" s="101">
        <f>AR19</f>
        <v>0</v>
      </c>
      <c r="CF19" s="101">
        <f>AV19</f>
        <v>43</v>
      </c>
      <c r="CG19" s="101">
        <f>AX19</f>
        <v>0</v>
      </c>
      <c r="CH19" s="101">
        <f>BB19</f>
        <v>0</v>
      </c>
      <c r="CI19" s="101">
        <f>BD19</f>
        <v>0</v>
      </c>
      <c r="CJ19" s="101">
        <f>BM19</f>
        <v>32</v>
      </c>
      <c r="CK19" s="101">
        <f>BQ19</f>
        <v>0</v>
      </c>
      <c r="CL19" s="101">
        <f>BS19</f>
        <v>0</v>
      </c>
      <c r="CM19" s="70">
        <f>T19</f>
        <v>41</v>
      </c>
      <c r="CN19" s="70">
        <f>X19</f>
        <v>0</v>
      </c>
      <c r="CO19" s="106">
        <f>AG19</f>
        <v>0</v>
      </c>
      <c r="CP19" s="70">
        <f>AN19</f>
        <v>0</v>
      </c>
      <c r="CQ19" s="70">
        <f>AP19</f>
        <v>42</v>
      </c>
      <c r="CR19" s="70">
        <f>AT19</f>
        <v>0</v>
      </c>
      <c r="CS19" s="70">
        <f>AZ19</f>
        <v>40</v>
      </c>
      <c r="CT19" s="70">
        <f>BF19</f>
        <v>0</v>
      </c>
      <c r="CU19" s="70">
        <f>BO19</f>
        <v>0</v>
      </c>
      <c r="CV19" s="236">
        <f>BU19</f>
        <v>0</v>
      </c>
      <c r="CW19" s="226">
        <f>SUM(CB19:CV19,BZ19)</f>
        <v>310</v>
      </c>
    </row>
    <row r="20" spans="1:101" x14ac:dyDescent="0.25">
      <c r="A20" s="271" t="s">
        <v>267</v>
      </c>
      <c r="B20" s="286">
        <v>21726</v>
      </c>
      <c r="C20" s="288">
        <f>CW20</f>
        <v>289</v>
      </c>
      <c r="D20" s="125"/>
      <c r="E20" s="126"/>
      <c r="F20" s="126"/>
      <c r="G20" s="126"/>
      <c r="H20" s="126"/>
      <c r="I20" s="126">
        <f>MAX(D20:H20)</f>
        <v>0</v>
      </c>
      <c r="J20" s="68"/>
      <c r="K20" s="132"/>
      <c r="L20" s="132"/>
      <c r="M20" s="132"/>
      <c r="N20" s="132">
        <v>51.2</v>
      </c>
      <c r="O20" s="132">
        <f>MAX(K20:N20)</f>
        <v>51.2</v>
      </c>
      <c r="P20" s="69">
        <v>23</v>
      </c>
      <c r="Q20" s="171"/>
      <c r="R20" s="101"/>
      <c r="S20" s="180"/>
      <c r="T20" s="70"/>
      <c r="U20" s="171"/>
      <c r="V20" s="101"/>
      <c r="W20" s="180"/>
      <c r="X20" s="70"/>
      <c r="Y20" s="237"/>
      <c r="Z20" s="237"/>
      <c r="AA20" s="237">
        <f>MAX(Y20:Z20)</f>
        <v>0</v>
      </c>
      <c r="AB20" s="101"/>
      <c r="AC20" s="238">
        <v>58.8</v>
      </c>
      <c r="AD20" s="238">
        <v>59.6</v>
      </c>
      <c r="AE20" s="238"/>
      <c r="AF20" s="238">
        <f>MAX(AC20:AE20)</f>
        <v>59.6</v>
      </c>
      <c r="AG20" s="106">
        <v>28</v>
      </c>
      <c r="AH20" s="136">
        <v>58.3</v>
      </c>
      <c r="AI20" s="136"/>
      <c r="AJ20" s="136"/>
      <c r="AK20" s="136">
        <f>MAX(AH20:AJ20)</f>
        <v>58.3</v>
      </c>
      <c r="AL20" s="71">
        <v>15</v>
      </c>
      <c r="AM20" s="180">
        <v>58.8</v>
      </c>
      <c r="AN20" s="70">
        <v>40</v>
      </c>
      <c r="AO20" s="70">
        <v>60.9</v>
      </c>
      <c r="AP20" s="70">
        <v>37</v>
      </c>
      <c r="AQ20" s="171"/>
      <c r="AR20" s="101"/>
      <c r="AS20" s="70"/>
      <c r="AT20" s="70"/>
      <c r="AU20" s="171">
        <v>54.4</v>
      </c>
      <c r="AV20" s="101">
        <v>35</v>
      </c>
      <c r="AW20" s="171">
        <v>41.9</v>
      </c>
      <c r="AX20" s="101">
        <v>37</v>
      </c>
      <c r="AY20" s="180">
        <v>53.6</v>
      </c>
      <c r="AZ20" s="70">
        <v>36</v>
      </c>
      <c r="BA20" s="101"/>
      <c r="BB20" s="101"/>
      <c r="BC20" s="171"/>
      <c r="BD20" s="101"/>
      <c r="BE20" s="180"/>
      <c r="BF20" s="70"/>
      <c r="BG20" s="234">
        <v>52.3</v>
      </c>
      <c r="BH20" s="234"/>
      <c r="BI20" s="234">
        <v>57.7</v>
      </c>
      <c r="BJ20" s="234">
        <v>59.3</v>
      </c>
      <c r="BK20" s="234">
        <v>59.2</v>
      </c>
      <c r="BL20" s="234">
        <f>MAX(BG20:BK20)</f>
        <v>59.3</v>
      </c>
      <c r="BM20" s="101">
        <v>17</v>
      </c>
      <c r="BN20" s="180"/>
      <c r="BO20" s="70"/>
      <c r="BP20" s="171">
        <v>46.2</v>
      </c>
      <c r="BQ20" s="101">
        <v>38</v>
      </c>
      <c r="BR20" s="171"/>
      <c r="BS20" s="101"/>
      <c r="BT20" s="180"/>
      <c r="BU20" s="70"/>
      <c r="BV20" s="70"/>
      <c r="BW20" s="70"/>
      <c r="BX20" s="101">
        <f>SUMPRODUCT(LARGE(CB20:CL20,{1;2;3;4;5}))</f>
        <v>110</v>
      </c>
      <c r="BY20" s="70">
        <f>SUMPRODUCT(LARGE(CM20:CV20,{1;2;3;4;5}))</f>
        <v>141</v>
      </c>
      <c r="BZ20" s="107">
        <f>SUM(J20,P20,AL20,BW20)</f>
        <v>38</v>
      </c>
      <c r="CA20" s="70">
        <f>SUM(BX20:BZ20)</f>
        <v>289</v>
      </c>
      <c r="CB20" s="101">
        <f>R20</f>
        <v>0</v>
      </c>
      <c r="CC20" s="101">
        <f>V20</f>
        <v>0</v>
      </c>
      <c r="CD20" s="101">
        <f>AB20</f>
        <v>0</v>
      </c>
      <c r="CE20" s="101">
        <f>AR20</f>
        <v>0</v>
      </c>
      <c r="CF20" s="101">
        <f>AV20</f>
        <v>35</v>
      </c>
      <c r="CG20" s="101">
        <f>AX20</f>
        <v>37</v>
      </c>
      <c r="CH20" s="101">
        <f>BB20</f>
        <v>0</v>
      </c>
      <c r="CI20" s="101">
        <f>BD20</f>
        <v>0</v>
      </c>
      <c r="CJ20" s="68"/>
      <c r="CK20" s="101">
        <f>BQ20</f>
        <v>38</v>
      </c>
      <c r="CL20" s="101">
        <f>BS20</f>
        <v>0</v>
      </c>
      <c r="CM20" s="70">
        <f>T20</f>
        <v>0</v>
      </c>
      <c r="CN20" s="70">
        <f>X20</f>
        <v>0</v>
      </c>
      <c r="CO20" s="106">
        <f>AG20</f>
        <v>28</v>
      </c>
      <c r="CP20" s="70">
        <f>AN20</f>
        <v>40</v>
      </c>
      <c r="CQ20" s="70">
        <f>AP20</f>
        <v>37</v>
      </c>
      <c r="CR20" s="70">
        <f>AT20</f>
        <v>0</v>
      </c>
      <c r="CS20" s="70">
        <f>AZ20</f>
        <v>36</v>
      </c>
      <c r="CT20" s="70">
        <f>BF20</f>
        <v>0</v>
      </c>
      <c r="CU20" s="70">
        <f>BO20</f>
        <v>0</v>
      </c>
      <c r="CV20" s="236">
        <f>BU20</f>
        <v>0</v>
      </c>
      <c r="CW20" s="226">
        <f>SUM(CB20:CV20,BZ20)</f>
        <v>289</v>
      </c>
    </row>
    <row r="21" spans="1:101" x14ac:dyDescent="0.25">
      <c r="A21" s="271" t="s">
        <v>291</v>
      </c>
      <c r="B21" s="286">
        <v>28879</v>
      </c>
      <c r="C21" s="288">
        <f>CW21</f>
        <v>279</v>
      </c>
      <c r="D21" s="125"/>
      <c r="E21" s="126"/>
      <c r="F21" s="126"/>
      <c r="G21" s="126"/>
      <c r="H21" s="126"/>
      <c r="I21" s="126">
        <f>MAX(D21:H21)</f>
        <v>0</v>
      </c>
      <c r="J21" s="68"/>
      <c r="K21" s="132"/>
      <c r="L21" s="132"/>
      <c r="M21" s="132"/>
      <c r="N21" s="132"/>
      <c r="O21" s="132">
        <f>MAX(K21:N21)</f>
        <v>0</v>
      </c>
      <c r="P21" s="69"/>
      <c r="Q21" s="171"/>
      <c r="R21" s="101"/>
      <c r="S21" s="180"/>
      <c r="T21" s="70"/>
      <c r="U21" s="171"/>
      <c r="V21" s="101"/>
      <c r="W21" s="180"/>
      <c r="X21" s="70"/>
      <c r="Y21" s="237"/>
      <c r="Z21" s="237"/>
      <c r="AA21" s="237">
        <f>MAX(Y21:Z21)</f>
        <v>0</v>
      </c>
      <c r="AB21" s="101"/>
      <c r="AC21" s="238"/>
      <c r="AD21" s="238"/>
      <c r="AE21" s="238">
        <v>69.5</v>
      </c>
      <c r="AF21" s="238">
        <f>MAX(AC21:AE21)</f>
        <v>69.5</v>
      </c>
      <c r="AG21" s="106">
        <v>34</v>
      </c>
      <c r="AH21" s="136"/>
      <c r="AI21" s="136"/>
      <c r="AJ21" s="136">
        <v>68.8</v>
      </c>
      <c r="AK21" s="136">
        <f>MAX(AH21:AJ21)</f>
        <v>68.8</v>
      </c>
      <c r="AL21" s="71">
        <v>33</v>
      </c>
      <c r="AM21" s="180"/>
      <c r="AN21" s="70"/>
      <c r="AO21" s="70"/>
      <c r="AP21" s="70"/>
      <c r="AQ21" s="171">
        <v>56</v>
      </c>
      <c r="AR21" s="101">
        <v>43</v>
      </c>
      <c r="AS21" s="70">
        <v>65.400000000000006</v>
      </c>
      <c r="AT21" s="70">
        <v>42</v>
      </c>
      <c r="AU21" s="171"/>
      <c r="AV21" s="101"/>
      <c r="AW21" s="171"/>
      <c r="AX21" s="101"/>
      <c r="AY21" s="180"/>
      <c r="AZ21" s="70"/>
      <c r="BA21" s="101"/>
      <c r="BB21" s="101"/>
      <c r="BC21" s="171"/>
      <c r="BD21" s="101"/>
      <c r="BE21" s="180">
        <v>68</v>
      </c>
      <c r="BF21" s="70">
        <v>45</v>
      </c>
      <c r="BG21" s="234"/>
      <c r="BH21" s="234"/>
      <c r="BI21" s="234"/>
      <c r="BJ21" s="234">
        <v>67.599999999999994</v>
      </c>
      <c r="BK21" s="234"/>
      <c r="BL21" s="234">
        <f>MAX(BG21:BK21)</f>
        <v>67.599999999999994</v>
      </c>
      <c r="BM21" s="101">
        <v>35</v>
      </c>
      <c r="BN21" s="180">
        <v>65.7</v>
      </c>
      <c r="BO21" s="70">
        <v>47</v>
      </c>
      <c r="BP21" s="171"/>
      <c r="BQ21" s="101"/>
      <c r="BR21" s="171"/>
      <c r="BS21" s="101"/>
      <c r="BT21" s="180"/>
      <c r="BU21" s="70"/>
      <c r="BV21" s="70"/>
      <c r="BW21" s="70"/>
      <c r="BX21" s="101">
        <f>SUMPRODUCT(LARGE(CB21:CL21,{1;2;3;4;5}))</f>
        <v>78</v>
      </c>
      <c r="BY21" s="70">
        <f>SUMPRODUCT(LARGE(CM21:CV21,{1;2;3;4;5}))</f>
        <v>168</v>
      </c>
      <c r="BZ21" s="107">
        <f>SUM(J21,P21,AL21,BW21)</f>
        <v>33</v>
      </c>
      <c r="CA21" s="70">
        <f>SUM(BX21:BZ21)</f>
        <v>279</v>
      </c>
      <c r="CB21" s="101">
        <f>R21</f>
        <v>0</v>
      </c>
      <c r="CC21" s="101">
        <f>V21</f>
        <v>0</v>
      </c>
      <c r="CD21" s="101">
        <f>AB21</f>
        <v>0</v>
      </c>
      <c r="CE21" s="101">
        <f>AR21</f>
        <v>43</v>
      </c>
      <c r="CF21" s="101">
        <f>AV21</f>
        <v>0</v>
      </c>
      <c r="CG21" s="101">
        <f>AX21</f>
        <v>0</v>
      </c>
      <c r="CH21" s="101">
        <f>BB21</f>
        <v>0</v>
      </c>
      <c r="CI21" s="101">
        <f>BD21</f>
        <v>0</v>
      </c>
      <c r="CJ21" s="101">
        <f>BM21</f>
        <v>35</v>
      </c>
      <c r="CK21" s="101">
        <f>BQ21</f>
        <v>0</v>
      </c>
      <c r="CL21" s="101">
        <f>BS21</f>
        <v>0</v>
      </c>
      <c r="CM21" s="70">
        <f>T21</f>
        <v>0</v>
      </c>
      <c r="CN21" s="70">
        <f>X21</f>
        <v>0</v>
      </c>
      <c r="CO21" s="106">
        <f>AG21</f>
        <v>34</v>
      </c>
      <c r="CP21" s="70">
        <f>AN21</f>
        <v>0</v>
      </c>
      <c r="CQ21" s="70">
        <f>AP21</f>
        <v>0</v>
      </c>
      <c r="CR21" s="70">
        <f>AT21</f>
        <v>42</v>
      </c>
      <c r="CS21" s="70">
        <f>AZ21</f>
        <v>0</v>
      </c>
      <c r="CT21" s="70">
        <f>BF21</f>
        <v>45</v>
      </c>
      <c r="CU21" s="70">
        <f>BO21</f>
        <v>47</v>
      </c>
      <c r="CV21" s="236">
        <f>BU21</f>
        <v>0</v>
      </c>
      <c r="CW21" s="226">
        <f>SUM(CB21:CV21,BZ21)</f>
        <v>279</v>
      </c>
    </row>
    <row r="22" spans="1:101" x14ac:dyDescent="0.25">
      <c r="A22" s="271" t="s">
        <v>195</v>
      </c>
      <c r="B22" s="286">
        <v>19296</v>
      </c>
      <c r="C22" s="288">
        <f>CW22</f>
        <v>255</v>
      </c>
      <c r="D22" s="125"/>
      <c r="E22" s="126"/>
      <c r="F22" s="126"/>
      <c r="G22" s="126"/>
      <c r="H22" s="126"/>
      <c r="I22" s="126">
        <f>MAX(D22:H22)</f>
        <v>0</v>
      </c>
      <c r="J22" s="68"/>
      <c r="K22" s="132"/>
      <c r="L22" s="132"/>
      <c r="M22" s="132"/>
      <c r="N22" s="132"/>
      <c r="O22" s="132">
        <f>MAX(K22:N22)</f>
        <v>0</v>
      </c>
      <c r="P22" s="69"/>
      <c r="Q22" s="171"/>
      <c r="R22" s="101"/>
      <c r="S22" s="180">
        <v>69.099999999999994</v>
      </c>
      <c r="T22" s="70">
        <v>43</v>
      </c>
      <c r="U22" s="171"/>
      <c r="V22" s="101"/>
      <c r="W22" s="180"/>
      <c r="X22" s="70"/>
      <c r="Y22" s="237"/>
      <c r="Z22" s="237"/>
      <c r="AA22" s="237">
        <f>MAX(Y22:Z22)</f>
        <v>0</v>
      </c>
      <c r="AB22" s="101"/>
      <c r="AC22" s="238"/>
      <c r="AD22" s="238">
        <v>69.8</v>
      </c>
      <c r="AE22" s="238">
        <v>68.8</v>
      </c>
      <c r="AF22" s="238">
        <f>MAX(AC22:AE22)</f>
        <v>69.8</v>
      </c>
      <c r="AG22" s="106">
        <v>35</v>
      </c>
      <c r="AH22" s="136"/>
      <c r="AI22" s="136"/>
      <c r="AJ22" s="136"/>
      <c r="AK22" s="136">
        <f>MAX(AH22:AJ22)</f>
        <v>0</v>
      </c>
      <c r="AL22" s="71"/>
      <c r="AM22" s="180"/>
      <c r="AN22" s="70"/>
      <c r="AO22" s="70"/>
      <c r="AP22" s="70"/>
      <c r="AQ22" s="171"/>
      <c r="AR22" s="101"/>
      <c r="AS22" s="70">
        <v>68.400000000000006</v>
      </c>
      <c r="AT22" s="70">
        <v>45</v>
      </c>
      <c r="AU22" s="171"/>
      <c r="AV22" s="101"/>
      <c r="AW22" s="171">
        <v>47.5</v>
      </c>
      <c r="AX22" s="101">
        <v>42</v>
      </c>
      <c r="AY22" s="180">
        <v>63.6</v>
      </c>
      <c r="AZ22" s="70">
        <v>45</v>
      </c>
      <c r="BA22" s="101"/>
      <c r="BB22" s="101"/>
      <c r="BC22" s="171"/>
      <c r="BD22" s="101"/>
      <c r="BE22" s="180"/>
      <c r="BF22" s="70"/>
      <c r="BG22" s="234"/>
      <c r="BH22" s="234"/>
      <c r="BI22" s="234"/>
      <c r="BJ22" s="234"/>
      <c r="BK22" s="234"/>
      <c r="BL22" s="234">
        <f>MAX(BG22:BK22)</f>
        <v>0</v>
      </c>
      <c r="BM22" s="101"/>
      <c r="BN22" s="180"/>
      <c r="BO22" s="70"/>
      <c r="BP22" s="171">
        <v>51.5</v>
      </c>
      <c r="BQ22" s="101">
        <v>45</v>
      </c>
      <c r="BR22" s="171"/>
      <c r="BS22" s="101"/>
      <c r="BT22" s="180"/>
      <c r="BU22" s="70"/>
      <c r="BV22" s="70"/>
      <c r="BW22" s="70"/>
      <c r="BX22" s="101">
        <f>SUMPRODUCT(LARGE(CB22:CL22,{1;2;3;4;5}))</f>
        <v>87</v>
      </c>
      <c r="BY22" s="70">
        <f>SUMPRODUCT(LARGE(CM22:CV22,{1;2;3;4;5}))</f>
        <v>168</v>
      </c>
      <c r="BZ22" s="107">
        <f>SUM(J22,P22,AL22,BW22)</f>
        <v>0</v>
      </c>
      <c r="CA22" s="70">
        <f>SUM(BX22:BZ22)</f>
        <v>255</v>
      </c>
      <c r="CB22" s="101">
        <f>R22</f>
        <v>0</v>
      </c>
      <c r="CC22" s="101">
        <f>V22</f>
        <v>0</v>
      </c>
      <c r="CD22" s="101">
        <f>AB22</f>
        <v>0</v>
      </c>
      <c r="CE22" s="101">
        <f>AR22</f>
        <v>0</v>
      </c>
      <c r="CF22" s="101">
        <f>AV22</f>
        <v>0</v>
      </c>
      <c r="CG22" s="101">
        <f>AX22</f>
        <v>42</v>
      </c>
      <c r="CH22" s="101">
        <f>BB22</f>
        <v>0</v>
      </c>
      <c r="CI22" s="101">
        <f>BD22</f>
        <v>0</v>
      </c>
      <c r="CJ22" s="101">
        <f>BM22</f>
        <v>0</v>
      </c>
      <c r="CK22" s="101">
        <f>BQ22</f>
        <v>45</v>
      </c>
      <c r="CL22" s="101">
        <f>BS22</f>
        <v>0</v>
      </c>
      <c r="CM22" s="70">
        <f>T22</f>
        <v>43</v>
      </c>
      <c r="CN22" s="70">
        <f>X22</f>
        <v>0</v>
      </c>
      <c r="CO22" s="106">
        <f>AG22</f>
        <v>35</v>
      </c>
      <c r="CP22" s="70">
        <f>AN22</f>
        <v>0</v>
      </c>
      <c r="CQ22" s="70">
        <f>AP22</f>
        <v>0</v>
      </c>
      <c r="CR22" s="70">
        <f>AT22</f>
        <v>45</v>
      </c>
      <c r="CS22" s="70">
        <f>AZ22</f>
        <v>45</v>
      </c>
      <c r="CT22" s="70">
        <f>BF22</f>
        <v>0</v>
      </c>
      <c r="CU22" s="70">
        <f>BO22</f>
        <v>0</v>
      </c>
      <c r="CV22" s="236">
        <f>BU22</f>
        <v>0</v>
      </c>
      <c r="CW22" s="226">
        <f>SUM(CB22:CV22,BZ22)</f>
        <v>255</v>
      </c>
    </row>
    <row r="23" spans="1:101" x14ac:dyDescent="0.25">
      <c r="A23" s="271" t="s">
        <v>241</v>
      </c>
      <c r="B23" s="286">
        <v>22576</v>
      </c>
      <c r="C23" s="288">
        <f>CW23</f>
        <v>250</v>
      </c>
      <c r="D23" s="125"/>
      <c r="E23" s="126"/>
      <c r="F23" s="126">
        <v>61.6</v>
      </c>
      <c r="G23" s="126"/>
      <c r="H23" s="126"/>
      <c r="I23" s="126">
        <f>MAX(D23:H23)</f>
        <v>61.6</v>
      </c>
      <c r="J23" s="68">
        <v>13</v>
      </c>
      <c r="K23" s="132"/>
      <c r="L23" s="132"/>
      <c r="M23" s="132">
        <v>71.3</v>
      </c>
      <c r="N23" s="132">
        <v>62.5</v>
      </c>
      <c r="O23" s="132">
        <f>MAX(K23:N23)</f>
        <v>71.3</v>
      </c>
      <c r="P23" s="69">
        <v>50</v>
      </c>
      <c r="Q23" s="171"/>
      <c r="R23" s="101"/>
      <c r="S23" s="180"/>
      <c r="T23" s="70"/>
      <c r="U23" s="171"/>
      <c r="V23" s="101"/>
      <c r="W23" s="180"/>
      <c r="X23" s="70"/>
      <c r="Y23" s="237"/>
      <c r="Z23" s="237">
        <v>67.2</v>
      </c>
      <c r="AA23" s="237">
        <f>MAX(Y23:Z23)</f>
        <v>67.2</v>
      </c>
      <c r="AB23" s="101">
        <v>45</v>
      </c>
      <c r="AC23" s="238">
        <v>73.7</v>
      </c>
      <c r="AD23" s="238"/>
      <c r="AE23" s="238">
        <v>74.5</v>
      </c>
      <c r="AF23" s="238">
        <f>MAX(AC23:AE23)</f>
        <v>74.5</v>
      </c>
      <c r="AG23" s="106">
        <v>44</v>
      </c>
      <c r="AH23" s="136">
        <v>73.7</v>
      </c>
      <c r="AI23" s="136"/>
      <c r="AJ23" s="136">
        <v>79.599999999999994</v>
      </c>
      <c r="AK23" s="136">
        <f>MAX(AH23:AJ23)</f>
        <v>79.599999999999994</v>
      </c>
      <c r="AL23" s="71">
        <v>50</v>
      </c>
      <c r="AM23" s="180"/>
      <c r="AN23" s="70"/>
      <c r="AO23" s="70"/>
      <c r="AP23" s="70"/>
      <c r="AQ23" s="171"/>
      <c r="AR23" s="101"/>
      <c r="AS23" s="70"/>
      <c r="AT23" s="70"/>
      <c r="AU23" s="171"/>
      <c r="AV23" s="101"/>
      <c r="AW23" s="171"/>
      <c r="AX23" s="101"/>
      <c r="AY23" s="180"/>
      <c r="AZ23" s="70"/>
      <c r="BA23" s="101"/>
      <c r="BB23" s="101"/>
      <c r="BC23" s="171"/>
      <c r="BD23" s="101"/>
      <c r="BE23" s="180"/>
      <c r="BF23" s="70"/>
      <c r="BG23" s="234">
        <v>71.400000000000006</v>
      </c>
      <c r="BH23" s="234"/>
      <c r="BI23" s="234"/>
      <c r="BJ23" s="234"/>
      <c r="BK23" s="234">
        <v>73.400000000000006</v>
      </c>
      <c r="BL23" s="234">
        <f>MAX(BG23:BK23)</f>
        <v>73.400000000000006</v>
      </c>
      <c r="BM23" s="101">
        <v>48</v>
      </c>
      <c r="BN23" s="180"/>
      <c r="BO23" s="70"/>
      <c r="BP23" s="171"/>
      <c r="BQ23" s="101"/>
      <c r="BR23" s="171"/>
      <c r="BS23" s="101"/>
      <c r="BT23" s="180"/>
      <c r="BU23" s="70"/>
      <c r="BV23" s="70"/>
      <c r="BW23" s="70"/>
      <c r="BX23" s="101">
        <f>SUMPRODUCT(LARGE(CB23:CL23,{1;2;3;4;5}))</f>
        <v>93</v>
      </c>
      <c r="BY23" s="70">
        <f>SUMPRODUCT(LARGE(CM23:CV23,{1;2;3;4;5}))</f>
        <v>44</v>
      </c>
      <c r="BZ23" s="107">
        <f>SUM(J23,P23,AL23,BW23)</f>
        <v>113</v>
      </c>
      <c r="CA23" s="70">
        <f>SUM(BX23:BZ23)</f>
        <v>250</v>
      </c>
      <c r="CB23" s="101">
        <f>R23</f>
        <v>0</v>
      </c>
      <c r="CC23" s="101">
        <f>V23</f>
        <v>0</v>
      </c>
      <c r="CD23" s="101">
        <f>AB23</f>
        <v>45</v>
      </c>
      <c r="CE23" s="101">
        <f>AR23</f>
        <v>0</v>
      </c>
      <c r="CF23" s="101">
        <f>AV23</f>
        <v>0</v>
      </c>
      <c r="CG23" s="101">
        <f>AX23</f>
        <v>0</v>
      </c>
      <c r="CH23" s="101">
        <f>BB23</f>
        <v>0</v>
      </c>
      <c r="CI23" s="101">
        <f>BD23</f>
        <v>0</v>
      </c>
      <c r="CJ23" s="101">
        <f>BM23</f>
        <v>48</v>
      </c>
      <c r="CK23" s="101">
        <f>BQ23</f>
        <v>0</v>
      </c>
      <c r="CL23" s="101">
        <f>BS23</f>
        <v>0</v>
      </c>
      <c r="CM23" s="70">
        <f>T23</f>
        <v>0</v>
      </c>
      <c r="CN23" s="70">
        <f>X23</f>
        <v>0</v>
      </c>
      <c r="CO23" s="106">
        <f>AG23</f>
        <v>44</v>
      </c>
      <c r="CP23" s="70">
        <f>AN23</f>
        <v>0</v>
      </c>
      <c r="CQ23" s="70">
        <f>AP23</f>
        <v>0</v>
      </c>
      <c r="CR23" s="70">
        <f>AT23</f>
        <v>0</v>
      </c>
      <c r="CS23" s="70">
        <f>AZ23</f>
        <v>0</v>
      </c>
      <c r="CT23" s="70">
        <f>BF23</f>
        <v>0</v>
      </c>
      <c r="CU23" s="70">
        <f>BO23</f>
        <v>0</v>
      </c>
      <c r="CV23" s="236">
        <f>BU23</f>
        <v>0</v>
      </c>
      <c r="CW23" s="226">
        <f>SUM(CB23:CV23,BZ23)</f>
        <v>250</v>
      </c>
    </row>
    <row r="24" spans="1:101" x14ac:dyDescent="0.25">
      <c r="A24" s="271" t="s">
        <v>205</v>
      </c>
      <c r="B24" s="286">
        <v>26961</v>
      </c>
      <c r="C24" s="288">
        <f>CW24</f>
        <v>243</v>
      </c>
      <c r="D24" s="125"/>
      <c r="E24" s="126"/>
      <c r="F24" s="126"/>
      <c r="G24" s="126"/>
      <c r="H24" s="126"/>
      <c r="I24" s="126">
        <f>MAX(D24:H24)</f>
        <v>0</v>
      </c>
      <c r="J24" s="68"/>
      <c r="K24" s="132"/>
      <c r="L24" s="132">
        <v>61.2</v>
      </c>
      <c r="M24" s="132">
        <v>71.2</v>
      </c>
      <c r="N24" s="132">
        <v>67.5</v>
      </c>
      <c r="O24" s="132">
        <f>MAX(K24:N24)</f>
        <v>71.2</v>
      </c>
      <c r="P24" s="69">
        <v>49</v>
      </c>
      <c r="Q24" s="171"/>
      <c r="R24" s="101"/>
      <c r="S24" s="180"/>
      <c r="T24" s="70"/>
      <c r="U24" s="171"/>
      <c r="V24" s="101"/>
      <c r="W24" s="180">
        <v>64.3</v>
      </c>
      <c r="X24" s="70">
        <v>47</v>
      </c>
      <c r="Y24" s="237">
        <v>72.2</v>
      </c>
      <c r="Z24" s="237"/>
      <c r="AA24" s="237">
        <f>MAX(Y24:Z24)</f>
        <v>72.2</v>
      </c>
      <c r="AB24" s="101">
        <v>49</v>
      </c>
      <c r="AC24" s="238"/>
      <c r="AD24" s="238"/>
      <c r="AE24" s="238"/>
      <c r="AF24" s="238">
        <f>MAX(AC24:AE24)</f>
        <v>0</v>
      </c>
      <c r="AG24" s="106"/>
      <c r="AH24" s="136">
        <v>74.900000000000006</v>
      </c>
      <c r="AI24" s="136"/>
      <c r="AJ24" s="136">
        <v>75.7</v>
      </c>
      <c r="AK24" s="136">
        <f>MAX(AH24:AJ24)</f>
        <v>75.7</v>
      </c>
      <c r="AL24" s="71">
        <v>48</v>
      </c>
      <c r="AM24" s="180"/>
      <c r="AN24" s="70"/>
      <c r="AO24" s="70"/>
      <c r="AP24" s="70"/>
      <c r="AQ24" s="171"/>
      <c r="AR24" s="101"/>
      <c r="AS24" s="70"/>
      <c r="AT24" s="70"/>
      <c r="AU24" s="171"/>
      <c r="AV24" s="101"/>
      <c r="AW24" s="171"/>
      <c r="AX24" s="101"/>
      <c r="AY24" s="180">
        <v>67.3</v>
      </c>
      <c r="AZ24" s="70">
        <v>50</v>
      </c>
      <c r="BA24" s="101"/>
      <c r="BB24" s="101"/>
      <c r="BC24" s="171"/>
      <c r="BD24" s="101"/>
      <c r="BE24" s="180"/>
      <c r="BF24" s="70"/>
      <c r="BG24" s="234"/>
      <c r="BH24" s="234"/>
      <c r="BI24" s="234"/>
      <c r="BJ24" s="234"/>
      <c r="BK24" s="234"/>
      <c r="BL24" s="234">
        <f>MAX(BG24:BK24)</f>
        <v>0</v>
      </c>
      <c r="BM24" s="101"/>
      <c r="BN24" s="180"/>
      <c r="BO24" s="70"/>
      <c r="BP24" s="171"/>
      <c r="BQ24" s="101"/>
      <c r="BR24" s="171"/>
      <c r="BS24" s="101"/>
      <c r="BT24" s="180"/>
      <c r="BU24" s="70"/>
      <c r="BV24" s="70"/>
      <c r="BW24" s="70"/>
      <c r="BX24" s="101">
        <f>SUMPRODUCT(LARGE(CB24:CL24,{1;2;3;4;5}))</f>
        <v>49</v>
      </c>
      <c r="BY24" s="70">
        <f>SUMPRODUCT(LARGE(CM24:CV24,{1;2;3;4;5}))</f>
        <v>97</v>
      </c>
      <c r="BZ24" s="107">
        <f>SUM(J24,P24,AL24,BW24)</f>
        <v>97</v>
      </c>
      <c r="CA24" s="70">
        <f>SUM(BX24:BZ24)</f>
        <v>243</v>
      </c>
      <c r="CB24" s="101">
        <f>R24</f>
        <v>0</v>
      </c>
      <c r="CC24" s="101">
        <f>V24</f>
        <v>0</v>
      </c>
      <c r="CD24" s="101">
        <f>AB24</f>
        <v>49</v>
      </c>
      <c r="CE24" s="101">
        <f>AR24</f>
        <v>0</v>
      </c>
      <c r="CF24" s="101">
        <f>AV24</f>
        <v>0</v>
      </c>
      <c r="CG24" s="101">
        <f>AX24</f>
        <v>0</v>
      </c>
      <c r="CH24" s="101">
        <f>BB24</f>
        <v>0</v>
      </c>
      <c r="CI24" s="101">
        <f>BD24</f>
        <v>0</v>
      </c>
      <c r="CJ24" s="101">
        <f>BM24</f>
        <v>0</v>
      </c>
      <c r="CK24" s="101">
        <f>BQ24</f>
        <v>0</v>
      </c>
      <c r="CL24" s="101">
        <f>BS24</f>
        <v>0</v>
      </c>
      <c r="CM24" s="70">
        <f>T24</f>
        <v>0</v>
      </c>
      <c r="CN24" s="70">
        <f>X24</f>
        <v>47</v>
      </c>
      <c r="CO24" s="106">
        <f>AG24</f>
        <v>0</v>
      </c>
      <c r="CP24" s="70">
        <f>AN24</f>
        <v>0</v>
      </c>
      <c r="CQ24" s="70">
        <f>AP24</f>
        <v>0</v>
      </c>
      <c r="CR24" s="70">
        <f>AT24</f>
        <v>0</v>
      </c>
      <c r="CS24" s="70">
        <f>AZ24</f>
        <v>50</v>
      </c>
      <c r="CT24" s="70">
        <f>BF24</f>
        <v>0</v>
      </c>
      <c r="CU24" s="70">
        <f>BO24</f>
        <v>0</v>
      </c>
      <c r="CV24" s="236">
        <f>BU24</f>
        <v>0</v>
      </c>
      <c r="CW24" s="226">
        <f>SUM(CB24:CV24,BZ24)</f>
        <v>243</v>
      </c>
    </row>
    <row r="25" spans="1:101" x14ac:dyDescent="0.25">
      <c r="A25" s="271" t="s">
        <v>206</v>
      </c>
      <c r="B25" s="286">
        <v>31341</v>
      </c>
      <c r="C25" s="288">
        <f>CW25</f>
        <v>212</v>
      </c>
      <c r="D25" s="125"/>
      <c r="E25" s="126"/>
      <c r="F25" s="126"/>
      <c r="G25" s="126"/>
      <c r="H25" s="126"/>
      <c r="I25" s="126">
        <f>MAX(D25:H25)</f>
        <v>0</v>
      </c>
      <c r="J25" s="68"/>
      <c r="K25" s="132"/>
      <c r="L25" s="132">
        <v>53.6</v>
      </c>
      <c r="M25" s="132">
        <v>58.8</v>
      </c>
      <c r="N25" s="132">
        <v>54.4</v>
      </c>
      <c r="O25" s="132">
        <f>MAX(K25:N25)</f>
        <v>58.8</v>
      </c>
      <c r="P25" s="69">
        <v>26</v>
      </c>
      <c r="Q25" s="171"/>
      <c r="R25" s="101"/>
      <c r="S25" s="180"/>
      <c r="T25" s="70"/>
      <c r="U25" s="171">
        <v>44.4</v>
      </c>
      <c r="V25" s="101">
        <v>32</v>
      </c>
      <c r="W25" s="180"/>
      <c r="X25" s="70"/>
      <c r="Y25" s="237"/>
      <c r="Z25" s="237"/>
      <c r="AA25" s="237">
        <f>MAX(Y25:Z25)</f>
        <v>0</v>
      </c>
      <c r="AB25" s="101"/>
      <c r="AC25" s="238">
        <v>61.1</v>
      </c>
      <c r="AD25" s="238"/>
      <c r="AE25" s="238"/>
      <c r="AF25" s="238">
        <f>MAX(AC25:AE25)</f>
        <v>61.1</v>
      </c>
      <c r="AG25" s="106">
        <v>30</v>
      </c>
      <c r="AH25" s="136">
        <v>63.5</v>
      </c>
      <c r="AI25" s="136"/>
      <c r="AJ25" s="136">
        <v>62.6</v>
      </c>
      <c r="AK25" s="136">
        <f>MAX(AH25:AJ25)</f>
        <v>63.5</v>
      </c>
      <c r="AL25" s="71">
        <v>24</v>
      </c>
      <c r="AM25" s="180"/>
      <c r="AN25" s="70"/>
      <c r="AO25" s="70"/>
      <c r="AP25" s="70"/>
      <c r="AQ25" s="171"/>
      <c r="AR25" s="101"/>
      <c r="AS25" s="70"/>
      <c r="AT25" s="70"/>
      <c r="AU25" s="171"/>
      <c r="AV25" s="101"/>
      <c r="AW25" s="171"/>
      <c r="AX25" s="101"/>
      <c r="AY25" s="180">
        <v>55</v>
      </c>
      <c r="AZ25" s="70">
        <v>38</v>
      </c>
      <c r="BA25" s="101">
        <v>26.8</v>
      </c>
      <c r="BB25" s="101">
        <v>47</v>
      </c>
      <c r="BC25" s="171"/>
      <c r="BD25" s="101"/>
      <c r="BE25" s="180"/>
      <c r="BF25" s="70"/>
      <c r="BG25" s="234">
        <v>53.5</v>
      </c>
      <c r="BH25" s="234"/>
      <c r="BI25" s="234"/>
      <c r="BJ25" s="234"/>
      <c r="BK25" s="234">
        <v>57.9</v>
      </c>
      <c r="BL25" s="234">
        <f>MAX(BG25:BK25)</f>
        <v>57.9</v>
      </c>
      <c r="BM25" s="101">
        <v>15</v>
      </c>
      <c r="BN25" s="180"/>
      <c r="BO25" s="70"/>
      <c r="BP25" s="171"/>
      <c r="BQ25" s="101"/>
      <c r="BR25" s="171"/>
      <c r="BS25" s="101"/>
      <c r="BT25" s="180"/>
      <c r="BU25" s="70"/>
      <c r="BV25" s="70"/>
      <c r="BW25" s="70"/>
      <c r="BX25" s="101">
        <f>SUMPRODUCT(LARGE(CB25:CL25,{1;2;3;4;5}))</f>
        <v>94</v>
      </c>
      <c r="BY25" s="70">
        <f>SUMPRODUCT(LARGE(CM25:CV25,{1;2;3;4;5}))</f>
        <v>68</v>
      </c>
      <c r="BZ25" s="107">
        <f>SUM(J25,P25,AL25,BW25)</f>
        <v>50</v>
      </c>
      <c r="CA25" s="70">
        <f>SUM(BX25:BZ25)</f>
        <v>212</v>
      </c>
      <c r="CB25" s="101">
        <f>R25</f>
        <v>0</v>
      </c>
      <c r="CC25" s="101">
        <f>V25</f>
        <v>32</v>
      </c>
      <c r="CD25" s="101">
        <f>AB25</f>
        <v>0</v>
      </c>
      <c r="CE25" s="101">
        <f>AR25</f>
        <v>0</v>
      </c>
      <c r="CF25" s="101">
        <f>AV25</f>
        <v>0</v>
      </c>
      <c r="CG25" s="101">
        <f>AX25</f>
        <v>0</v>
      </c>
      <c r="CH25" s="101">
        <f>BB25</f>
        <v>47</v>
      </c>
      <c r="CI25" s="101">
        <f>BD25</f>
        <v>0</v>
      </c>
      <c r="CJ25" s="101">
        <f>BM25</f>
        <v>15</v>
      </c>
      <c r="CK25" s="101">
        <f>BQ25</f>
        <v>0</v>
      </c>
      <c r="CL25" s="101">
        <f>BS25</f>
        <v>0</v>
      </c>
      <c r="CM25" s="70">
        <f>T25</f>
        <v>0</v>
      </c>
      <c r="CN25" s="70">
        <f>X25</f>
        <v>0</v>
      </c>
      <c r="CO25" s="106">
        <f>AG25</f>
        <v>30</v>
      </c>
      <c r="CP25" s="70">
        <f>AN25</f>
        <v>0</v>
      </c>
      <c r="CQ25" s="70">
        <f>AP25</f>
        <v>0</v>
      </c>
      <c r="CR25" s="70">
        <f>AT25</f>
        <v>0</v>
      </c>
      <c r="CS25" s="70">
        <f>AZ25</f>
        <v>38</v>
      </c>
      <c r="CT25" s="70">
        <f>BF25</f>
        <v>0</v>
      </c>
      <c r="CU25" s="70">
        <f>BO25</f>
        <v>0</v>
      </c>
      <c r="CV25" s="236">
        <f>BU25</f>
        <v>0</v>
      </c>
      <c r="CW25" s="226">
        <f>SUM(CB25:CV25,BZ25)</f>
        <v>212</v>
      </c>
    </row>
    <row r="26" spans="1:101" x14ac:dyDescent="0.25">
      <c r="A26" s="271" t="s">
        <v>185</v>
      </c>
      <c r="B26" s="286">
        <v>26683</v>
      </c>
      <c r="C26" s="288">
        <f>CW26</f>
        <v>209</v>
      </c>
      <c r="D26" s="125"/>
      <c r="E26" s="126"/>
      <c r="F26" s="126"/>
      <c r="G26" s="126"/>
      <c r="H26" s="126"/>
      <c r="I26" s="126">
        <f>MAX(D26:H26)</f>
        <v>0</v>
      </c>
      <c r="J26" s="68"/>
      <c r="K26" s="132"/>
      <c r="L26" s="132">
        <v>54.1</v>
      </c>
      <c r="M26" s="132">
        <v>61.3</v>
      </c>
      <c r="N26" s="132">
        <v>56.4</v>
      </c>
      <c r="O26" s="132">
        <f>MAX(K26:N26)</f>
        <v>61.3</v>
      </c>
      <c r="P26" s="69">
        <v>32</v>
      </c>
      <c r="Q26" s="171">
        <v>45.2</v>
      </c>
      <c r="R26" s="101">
        <v>45</v>
      </c>
      <c r="S26" s="180"/>
      <c r="T26" s="70"/>
      <c r="U26" s="171">
        <v>47.3</v>
      </c>
      <c r="V26" s="101">
        <v>33</v>
      </c>
      <c r="W26" s="180"/>
      <c r="X26" s="70"/>
      <c r="Y26" s="237"/>
      <c r="Z26" s="237">
        <v>59.6</v>
      </c>
      <c r="AA26" s="237">
        <f>MAX(Y26:Z26)</f>
        <v>59.6</v>
      </c>
      <c r="AB26" s="101">
        <v>39</v>
      </c>
      <c r="AC26" s="238"/>
      <c r="AD26" s="238"/>
      <c r="AE26" s="238"/>
      <c r="AF26" s="238">
        <f>MAX(AC26:AE26)</f>
        <v>0</v>
      </c>
      <c r="AG26" s="106"/>
      <c r="AH26" s="136"/>
      <c r="AI26" s="136"/>
      <c r="AJ26" s="136"/>
      <c r="AK26" s="136">
        <f>MAX(AH26:AJ26)</f>
        <v>0</v>
      </c>
      <c r="AL26" s="71"/>
      <c r="AM26" s="180"/>
      <c r="AN26" s="70"/>
      <c r="AO26" s="70"/>
      <c r="AP26" s="70"/>
      <c r="AQ26" s="171"/>
      <c r="AR26" s="101"/>
      <c r="AS26" s="70"/>
      <c r="AT26" s="70"/>
      <c r="AU26" s="171"/>
      <c r="AV26" s="101"/>
      <c r="AW26" s="171"/>
      <c r="AX26" s="101"/>
      <c r="AY26" s="180">
        <v>53.6</v>
      </c>
      <c r="AZ26" s="70">
        <v>36</v>
      </c>
      <c r="BA26" s="101"/>
      <c r="BB26" s="101"/>
      <c r="BC26" s="171"/>
      <c r="BD26" s="101"/>
      <c r="BE26" s="180"/>
      <c r="BF26" s="70"/>
      <c r="BG26" s="234"/>
      <c r="BH26" s="234">
        <v>60.4</v>
      </c>
      <c r="BI26" s="234">
        <v>61.7</v>
      </c>
      <c r="BJ26" s="234"/>
      <c r="BK26" s="234"/>
      <c r="BL26" s="234">
        <f>MAX(BG26:BK26)</f>
        <v>61.7</v>
      </c>
      <c r="BM26" s="101">
        <v>24</v>
      </c>
      <c r="BN26" s="180"/>
      <c r="BO26" s="70"/>
      <c r="BP26" s="171"/>
      <c r="BQ26" s="101"/>
      <c r="BR26" s="171"/>
      <c r="BS26" s="101"/>
      <c r="BT26" s="180"/>
      <c r="BU26" s="70"/>
      <c r="BV26" s="70"/>
      <c r="BW26" s="70"/>
      <c r="BX26" s="101">
        <f>SUMPRODUCT(LARGE(CB26:CL26,{1;2;3;4;5}))</f>
        <v>141</v>
      </c>
      <c r="BY26" s="70">
        <f>SUMPRODUCT(LARGE(CM26:CV26,{1;2;3;4;5}))</f>
        <v>36</v>
      </c>
      <c r="BZ26" s="107">
        <f>SUM(J26,P26,AL26,BW26)</f>
        <v>32</v>
      </c>
      <c r="CA26" s="70">
        <f>SUM(BX26:BZ26)</f>
        <v>209</v>
      </c>
      <c r="CB26" s="101">
        <f>R26</f>
        <v>45</v>
      </c>
      <c r="CC26" s="101">
        <f>V26</f>
        <v>33</v>
      </c>
      <c r="CD26" s="101">
        <f>AB26</f>
        <v>39</v>
      </c>
      <c r="CE26" s="101">
        <f>AR26</f>
        <v>0</v>
      </c>
      <c r="CF26" s="101">
        <f>AV26</f>
        <v>0</v>
      </c>
      <c r="CG26" s="101">
        <f>AX26</f>
        <v>0</v>
      </c>
      <c r="CH26" s="101">
        <f>BB26</f>
        <v>0</v>
      </c>
      <c r="CI26" s="101">
        <f>BD26</f>
        <v>0</v>
      </c>
      <c r="CJ26" s="101">
        <f>BM26</f>
        <v>24</v>
      </c>
      <c r="CK26" s="101">
        <f>BQ26</f>
        <v>0</v>
      </c>
      <c r="CL26" s="101">
        <f>BS26</f>
        <v>0</v>
      </c>
      <c r="CM26" s="70">
        <f>T26</f>
        <v>0</v>
      </c>
      <c r="CN26" s="70">
        <f>X26</f>
        <v>0</v>
      </c>
      <c r="CO26" s="106">
        <f>AG26</f>
        <v>0</v>
      </c>
      <c r="CP26" s="70">
        <f>AN26</f>
        <v>0</v>
      </c>
      <c r="CQ26" s="70">
        <f>AP26</f>
        <v>0</v>
      </c>
      <c r="CR26" s="70">
        <f>AT26</f>
        <v>0</v>
      </c>
      <c r="CS26" s="70">
        <f>AZ26</f>
        <v>36</v>
      </c>
      <c r="CT26" s="70">
        <f>BF26</f>
        <v>0</v>
      </c>
      <c r="CU26" s="70">
        <f>BO26</f>
        <v>0</v>
      </c>
      <c r="CV26" s="236">
        <f>BU26</f>
        <v>0</v>
      </c>
      <c r="CW26" s="226">
        <f>SUM(CB26:CV26,BZ26)</f>
        <v>209</v>
      </c>
    </row>
    <row r="27" spans="1:101" x14ac:dyDescent="0.25">
      <c r="A27" s="271" t="s">
        <v>210</v>
      </c>
      <c r="B27" s="286">
        <v>26357</v>
      </c>
      <c r="C27" s="288">
        <f>CW27</f>
        <v>203</v>
      </c>
      <c r="D27" s="125"/>
      <c r="E27" s="126"/>
      <c r="F27" s="126"/>
      <c r="G27" s="126">
        <v>68.3</v>
      </c>
      <c r="H27" s="126"/>
      <c r="I27" s="126">
        <f>MAX(D27:H27)</f>
        <v>68.3</v>
      </c>
      <c r="J27" s="68">
        <v>19</v>
      </c>
      <c r="K27" s="132"/>
      <c r="L27" s="132"/>
      <c r="M27" s="132">
        <v>66.3</v>
      </c>
      <c r="N27" s="132"/>
      <c r="O27" s="132">
        <f>MAX(K27:N27)</f>
        <v>66.3</v>
      </c>
      <c r="P27" s="69">
        <v>39</v>
      </c>
      <c r="Q27" s="171"/>
      <c r="R27" s="101"/>
      <c r="S27" s="180"/>
      <c r="T27" s="70"/>
      <c r="U27" s="171">
        <v>54.9</v>
      </c>
      <c r="V27" s="101">
        <v>46</v>
      </c>
      <c r="W27" s="180"/>
      <c r="X27" s="70"/>
      <c r="Y27" s="237"/>
      <c r="Z27" s="237"/>
      <c r="AA27" s="237">
        <f>MAX(Y27:Z27)</f>
        <v>0</v>
      </c>
      <c r="AB27" s="101"/>
      <c r="AC27" s="238"/>
      <c r="AD27" s="238"/>
      <c r="AE27" s="238"/>
      <c r="AF27" s="238">
        <f>MAX(AC27:AE27)</f>
        <v>0</v>
      </c>
      <c r="AG27" s="106"/>
      <c r="AH27" s="136"/>
      <c r="AI27" s="136"/>
      <c r="AJ27" s="136"/>
      <c r="AK27" s="136">
        <f>MAX(AH27:AJ27)</f>
        <v>0</v>
      </c>
      <c r="AL27" s="71"/>
      <c r="AM27" s="180"/>
      <c r="AN27" s="70"/>
      <c r="AO27" s="70"/>
      <c r="AP27" s="70"/>
      <c r="AQ27" s="171"/>
      <c r="AR27" s="101"/>
      <c r="AS27" s="70"/>
      <c r="AT27" s="70"/>
      <c r="AU27" s="171"/>
      <c r="AV27" s="101"/>
      <c r="AW27" s="171"/>
      <c r="AX27" s="101"/>
      <c r="AY27" s="180"/>
      <c r="AZ27" s="70"/>
      <c r="BA27" s="101"/>
      <c r="BB27" s="101"/>
      <c r="BC27" s="171"/>
      <c r="BD27" s="101"/>
      <c r="BE27" s="180"/>
      <c r="BF27" s="70"/>
      <c r="BG27" s="234">
        <v>68.099999999999994</v>
      </c>
      <c r="BH27" s="234"/>
      <c r="BI27" s="234"/>
      <c r="BJ27" s="234">
        <v>65</v>
      </c>
      <c r="BK27" s="234">
        <v>62.8</v>
      </c>
      <c r="BL27" s="234">
        <f>MAX(BG27:BK27)</f>
        <v>68.099999999999994</v>
      </c>
      <c r="BM27" s="101">
        <v>36</v>
      </c>
      <c r="BN27" s="180"/>
      <c r="BO27" s="70"/>
      <c r="BP27" s="171">
        <v>55.8</v>
      </c>
      <c r="BQ27" s="101">
        <v>50</v>
      </c>
      <c r="BR27" s="171"/>
      <c r="BS27" s="101"/>
      <c r="BT27" s="180"/>
      <c r="BU27" s="70"/>
      <c r="BV27" s="70">
        <v>42.4</v>
      </c>
      <c r="BW27" s="70">
        <v>13</v>
      </c>
      <c r="BX27" s="101">
        <f>SUMPRODUCT(LARGE(CB27:CL27,{1;2;3;4;5}))</f>
        <v>132</v>
      </c>
      <c r="BY27" s="70">
        <f>SUMPRODUCT(LARGE(CM27:CV27,{1;2;3;4;5}))</f>
        <v>0</v>
      </c>
      <c r="BZ27" s="107">
        <f>SUM(J27,P27,AL27,BW27)</f>
        <v>71</v>
      </c>
      <c r="CA27" s="70">
        <f>SUM(BX27:BZ27)</f>
        <v>203</v>
      </c>
      <c r="CB27" s="101">
        <f>R27</f>
        <v>0</v>
      </c>
      <c r="CC27" s="101">
        <f>V27</f>
        <v>46</v>
      </c>
      <c r="CD27" s="101">
        <f>AB27</f>
        <v>0</v>
      </c>
      <c r="CE27" s="101">
        <f>AR27</f>
        <v>0</v>
      </c>
      <c r="CF27" s="101">
        <f>AV27</f>
        <v>0</v>
      </c>
      <c r="CG27" s="101">
        <f>AX27</f>
        <v>0</v>
      </c>
      <c r="CH27" s="101">
        <f>BB27</f>
        <v>0</v>
      </c>
      <c r="CI27" s="101">
        <f>BD27</f>
        <v>0</v>
      </c>
      <c r="CJ27" s="101">
        <f>BM27</f>
        <v>36</v>
      </c>
      <c r="CK27" s="101">
        <f>BQ27</f>
        <v>50</v>
      </c>
      <c r="CL27" s="101">
        <f>BS27</f>
        <v>0</v>
      </c>
      <c r="CM27" s="70">
        <f>T27</f>
        <v>0</v>
      </c>
      <c r="CN27" s="70">
        <f>X27</f>
        <v>0</v>
      </c>
      <c r="CO27" s="106">
        <f>AG27</f>
        <v>0</v>
      </c>
      <c r="CP27" s="70">
        <f>AN27</f>
        <v>0</v>
      </c>
      <c r="CQ27" s="70">
        <f>AP27</f>
        <v>0</v>
      </c>
      <c r="CR27" s="70">
        <f>AT27</f>
        <v>0</v>
      </c>
      <c r="CS27" s="70">
        <f>AZ27</f>
        <v>0</v>
      </c>
      <c r="CT27" s="70">
        <f>BF27</f>
        <v>0</v>
      </c>
      <c r="CU27" s="70">
        <f>BO27</f>
        <v>0</v>
      </c>
      <c r="CV27" s="236">
        <f>BU27</f>
        <v>0</v>
      </c>
      <c r="CW27" s="226">
        <f>SUM(CB27:CV27,BZ27)</f>
        <v>203</v>
      </c>
    </row>
    <row r="28" spans="1:101" x14ac:dyDescent="0.25">
      <c r="A28" s="271" t="s">
        <v>293</v>
      </c>
      <c r="B28" s="286">
        <v>18753</v>
      </c>
      <c r="C28" s="288">
        <f>CW28</f>
        <v>192</v>
      </c>
      <c r="D28" s="125"/>
      <c r="E28" s="126"/>
      <c r="F28" s="126"/>
      <c r="G28" s="126"/>
      <c r="H28" s="126"/>
      <c r="I28" s="126">
        <f>MAX(D28:H28)</f>
        <v>0</v>
      </c>
      <c r="J28" s="68"/>
      <c r="K28" s="132"/>
      <c r="L28" s="132"/>
      <c r="M28" s="132"/>
      <c r="N28" s="132"/>
      <c r="O28" s="132">
        <f>MAX(K28:N28)</f>
        <v>0</v>
      </c>
      <c r="P28" s="69"/>
      <c r="Q28" s="171"/>
      <c r="R28" s="101"/>
      <c r="S28" s="180"/>
      <c r="T28" s="70"/>
      <c r="U28" s="171"/>
      <c r="V28" s="101"/>
      <c r="W28" s="180"/>
      <c r="X28" s="70"/>
      <c r="Y28" s="237"/>
      <c r="Z28" s="237">
        <v>62.3</v>
      </c>
      <c r="AA28" s="237">
        <f>MAX(Y28:Z28)</f>
        <v>62.3</v>
      </c>
      <c r="AB28" s="101">
        <v>42</v>
      </c>
      <c r="AC28" s="238"/>
      <c r="AD28" s="238"/>
      <c r="AE28" s="238"/>
      <c r="AF28" s="238">
        <f>MAX(AC28:AE28)</f>
        <v>0</v>
      </c>
      <c r="AG28" s="106"/>
      <c r="AH28" s="136"/>
      <c r="AI28" s="136"/>
      <c r="AJ28" s="136"/>
      <c r="AK28" s="136">
        <f>MAX(AH28:AJ28)</f>
        <v>0</v>
      </c>
      <c r="AL28" s="71"/>
      <c r="AM28" s="180"/>
      <c r="AN28" s="70"/>
      <c r="AO28" s="70"/>
      <c r="AP28" s="70"/>
      <c r="AQ28" s="171">
        <v>52.4</v>
      </c>
      <c r="AR28" s="101">
        <v>41</v>
      </c>
      <c r="AS28" s="70"/>
      <c r="AT28" s="70"/>
      <c r="AU28" s="171">
        <v>58.5</v>
      </c>
      <c r="AV28" s="101">
        <v>38</v>
      </c>
      <c r="AW28" s="171">
        <v>34.799999999999997</v>
      </c>
      <c r="AX28" s="101">
        <v>34</v>
      </c>
      <c r="AY28" s="180"/>
      <c r="AZ28" s="70"/>
      <c r="BA28" s="101"/>
      <c r="BB28" s="101"/>
      <c r="BC28" s="171"/>
      <c r="BD28" s="101"/>
      <c r="BE28" s="180"/>
      <c r="BF28" s="70"/>
      <c r="BG28" s="234"/>
      <c r="BH28" s="234"/>
      <c r="BI28" s="234"/>
      <c r="BJ28" s="234"/>
      <c r="BK28" s="234"/>
      <c r="BL28" s="234">
        <f>MAX(BG28:BK28)</f>
        <v>0</v>
      </c>
      <c r="BM28" s="101"/>
      <c r="BN28" s="180"/>
      <c r="BO28" s="70"/>
      <c r="BP28" s="171">
        <v>45.6</v>
      </c>
      <c r="BQ28" s="101">
        <v>37</v>
      </c>
      <c r="BR28" s="171"/>
      <c r="BS28" s="101"/>
      <c r="BT28" s="180"/>
      <c r="BU28" s="70"/>
      <c r="BV28" s="70"/>
      <c r="BW28" s="70"/>
      <c r="BX28" s="101">
        <f>SUMPRODUCT(LARGE(CB28:CL28,{1;2;3;4;5}))</f>
        <v>192</v>
      </c>
      <c r="BY28" s="70">
        <f>SUMPRODUCT(LARGE(CM28:CV28,{1;2;3;4;5}))</f>
        <v>0</v>
      </c>
      <c r="BZ28" s="107">
        <f>SUM(J28,P28,AL28,BW28)</f>
        <v>0</v>
      </c>
      <c r="CA28" s="70">
        <f>SUM(BX28:BZ28)</f>
        <v>192</v>
      </c>
      <c r="CB28" s="101">
        <f>R28</f>
        <v>0</v>
      </c>
      <c r="CC28" s="101">
        <f>V28</f>
        <v>0</v>
      </c>
      <c r="CD28" s="291">
        <f>AB28</f>
        <v>42</v>
      </c>
      <c r="CE28" s="291">
        <f>AR28</f>
        <v>41</v>
      </c>
      <c r="CF28" s="101">
        <f>AV28</f>
        <v>38</v>
      </c>
      <c r="CG28" s="101">
        <f>AX28</f>
        <v>34</v>
      </c>
      <c r="CH28" s="101">
        <f>BB28</f>
        <v>0</v>
      </c>
      <c r="CI28" s="101">
        <f>BD28</f>
        <v>0</v>
      </c>
      <c r="CJ28" s="101">
        <f>BM28</f>
        <v>0</v>
      </c>
      <c r="CK28" s="101">
        <f>BQ28</f>
        <v>37</v>
      </c>
      <c r="CL28" s="101">
        <f>BS28</f>
        <v>0</v>
      </c>
      <c r="CM28" s="70">
        <f>T28</f>
        <v>0</v>
      </c>
      <c r="CN28" s="70">
        <f>X28</f>
        <v>0</v>
      </c>
      <c r="CO28" s="106">
        <f>AG28</f>
        <v>0</v>
      </c>
      <c r="CP28" s="70">
        <f>AN28</f>
        <v>0</v>
      </c>
      <c r="CQ28" s="70">
        <f>AP28</f>
        <v>0</v>
      </c>
      <c r="CR28" s="70">
        <f>AT28</f>
        <v>0</v>
      </c>
      <c r="CS28" s="70">
        <f>AZ28</f>
        <v>0</v>
      </c>
      <c r="CT28" s="70">
        <f>BF28</f>
        <v>0</v>
      </c>
      <c r="CU28" s="70">
        <f>BO28</f>
        <v>0</v>
      </c>
      <c r="CV28" s="236">
        <f>BU28</f>
        <v>0</v>
      </c>
      <c r="CW28" s="226">
        <f>SUM(CB28:CV28,BZ28)</f>
        <v>192</v>
      </c>
    </row>
    <row r="29" spans="1:101" x14ac:dyDescent="0.25">
      <c r="A29" s="271" t="s">
        <v>307</v>
      </c>
      <c r="B29" s="286">
        <v>27913</v>
      </c>
      <c r="C29" s="288">
        <f>CW29</f>
        <v>183</v>
      </c>
      <c r="D29" s="125"/>
      <c r="E29" s="126"/>
      <c r="F29" s="126"/>
      <c r="G29" s="126">
        <v>53.4</v>
      </c>
      <c r="H29" s="126"/>
      <c r="I29" s="126">
        <f>MAX(D29:H29)</f>
        <v>53.4</v>
      </c>
      <c r="J29" s="68">
        <v>11</v>
      </c>
      <c r="K29" s="132"/>
      <c r="L29" s="132"/>
      <c r="M29" s="132"/>
      <c r="N29" s="132"/>
      <c r="O29" s="132">
        <f>MAX(K29:N29)</f>
        <v>0</v>
      </c>
      <c r="P29" s="69"/>
      <c r="Q29" s="171"/>
      <c r="R29" s="101"/>
      <c r="S29" s="180"/>
      <c r="T29" s="70"/>
      <c r="U29" s="171"/>
      <c r="V29" s="101"/>
      <c r="W29" s="180"/>
      <c r="X29" s="70"/>
      <c r="Y29" s="237"/>
      <c r="Z29" s="237">
        <v>51</v>
      </c>
      <c r="AA29" s="237">
        <f>MAX(Y29:Z29)</f>
        <v>51</v>
      </c>
      <c r="AB29" s="101">
        <v>33</v>
      </c>
      <c r="AC29" s="238"/>
      <c r="AD29" s="238"/>
      <c r="AE29" s="238"/>
      <c r="AF29" s="238">
        <f>MAX(AC29:AE29)</f>
        <v>0</v>
      </c>
      <c r="AG29" s="106"/>
      <c r="AH29" s="136"/>
      <c r="AI29" s="136"/>
      <c r="AJ29" s="136">
        <v>58.9</v>
      </c>
      <c r="AK29" s="136">
        <f>MAX(AH29:AJ29)</f>
        <v>58.9</v>
      </c>
      <c r="AL29" s="71">
        <v>16</v>
      </c>
      <c r="AM29" s="180"/>
      <c r="AN29" s="70"/>
      <c r="AO29" s="70"/>
      <c r="AP29" s="70"/>
      <c r="AQ29" s="171"/>
      <c r="AR29" s="101"/>
      <c r="AS29" s="70"/>
      <c r="AT29" s="70"/>
      <c r="AU29" s="171"/>
      <c r="AV29" s="101"/>
      <c r="AW29" s="171"/>
      <c r="AX29" s="101"/>
      <c r="AY29" s="180">
        <v>47.8</v>
      </c>
      <c r="AZ29" s="70">
        <v>30</v>
      </c>
      <c r="BA29" s="101"/>
      <c r="BB29" s="101"/>
      <c r="BC29" s="171"/>
      <c r="BD29" s="101"/>
      <c r="BE29" s="180"/>
      <c r="BF29" s="70"/>
      <c r="BG29" s="234"/>
      <c r="BH29" s="234">
        <v>56.6</v>
      </c>
      <c r="BI29" s="234"/>
      <c r="BJ29" s="234"/>
      <c r="BK29" s="234">
        <v>53.8</v>
      </c>
      <c r="BL29" s="234">
        <f>MAX(BG29:BK29)</f>
        <v>56.6</v>
      </c>
      <c r="BM29" s="101">
        <v>14</v>
      </c>
      <c r="BN29" s="180"/>
      <c r="BO29" s="70"/>
      <c r="BP29" s="171">
        <v>40</v>
      </c>
      <c r="BQ29" s="101">
        <v>34</v>
      </c>
      <c r="BR29" s="171">
        <v>41.8</v>
      </c>
      <c r="BS29" s="101">
        <v>45</v>
      </c>
      <c r="BT29" s="180"/>
      <c r="BU29" s="70"/>
      <c r="BV29" s="70"/>
      <c r="BW29" s="70"/>
      <c r="BX29" s="101">
        <f>SUMPRODUCT(LARGE(CB29:CL29,{1;2;3;4;5}))</f>
        <v>126</v>
      </c>
      <c r="BY29" s="70">
        <f>SUMPRODUCT(LARGE(CM29:CV29,{1;2;3;4;5}))</f>
        <v>30</v>
      </c>
      <c r="BZ29" s="107">
        <f>SUM(J29,P29,AL29,BW29)</f>
        <v>27</v>
      </c>
      <c r="CA29" s="70">
        <f>SUM(BX29:BZ29)</f>
        <v>183</v>
      </c>
      <c r="CB29" s="101">
        <f>R29</f>
        <v>0</v>
      </c>
      <c r="CC29" s="101">
        <f>V29</f>
        <v>0</v>
      </c>
      <c r="CD29" s="101">
        <f>AB29</f>
        <v>33</v>
      </c>
      <c r="CE29" s="101">
        <f>AR29</f>
        <v>0</v>
      </c>
      <c r="CF29" s="101">
        <f>AV29</f>
        <v>0</v>
      </c>
      <c r="CG29" s="101">
        <f>AX29</f>
        <v>0</v>
      </c>
      <c r="CH29" s="101">
        <f>BB29</f>
        <v>0</v>
      </c>
      <c r="CI29" s="101">
        <f>BD29</f>
        <v>0</v>
      </c>
      <c r="CJ29" s="101">
        <f>BM29</f>
        <v>14</v>
      </c>
      <c r="CK29" s="101">
        <f>BQ29</f>
        <v>34</v>
      </c>
      <c r="CL29" s="291">
        <f>BS29</f>
        <v>45</v>
      </c>
      <c r="CM29" s="70">
        <f>T29</f>
        <v>0</v>
      </c>
      <c r="CN29" s="70">
        <f>X29</f>
        <v>0</v>
      </c>
      <c r="CO29" s="106">
        <f>AG29</f>
        <v>0</v>
      </c>
      <c r="CP29" s="70">
        <f>AN29</f>
        <v>0</v>
      </c>
      <c r="CQ29" s="70">
        <f>AP29</f>
        <v>0</v>
      </c>
      <c r="CR29" s="70">
        <f>AT29</f>
        <v>0</v>
      </c>
      <c r="CS29" s="70">
        <f>AZ29</f>
        <v>30</v>
      </c>
      <c r="CT29" s="70">
        <f>BF29</f>
        <v>0</v>
      </c>
      <c r="CU29" s="70">
        <f>BO29</f>
        <v>0</v>
      </c>
      <c r="CV29" s="236">
        <f>BU29</f>
        <v>0</v>
      </c>
      <c r="CW29" s="226">
        <f>SUM(CB29:CV29,BZ29)</f>
        <v>183</v>
      </c>
    </row>
    <row r="30" spans="1:101" x14ac:dyDescent="0.25">
      <c r="A30" s="271" t="s">
        <v>306</v>
      </c>
      <c r="B30" s="286">
        <v>32647</v>
      </c>
      <c r="C30" s="288">
        <f>CW30</f>
        <v>177</v>
      </c>
      <c r="D30" s="125"/>
      <c r="E30" s="126"/>
      <c r="F30" s="126"/>
      <c r="G30" s="126"/>
      <c r="H30" s="126"/>
      <c r="I30" s="126">
        <f>MAX(D30:H30)</f>
        <v>0</v>
      </c>
      <c r="J30" s="68"/>
      <c r="K30" s="132"/>
      <c r="L30" s="132"/>
      <c r="M30" s="132">
        <v>60.9</v>
      </c>
      <c r="N30" s="132">
        <v>58</v>
      </c>
      <c r="O30" s="132">
        <f>MAX(K30:N30)</f>
        <v>60.9</v>
      </c>
      <c r="P30" s="69">
        <v>30</v>
      </c>
      <c r="Q30" s="171"/>
      <c r="R30" s="101"/>
      <c r="S30" s="180"/>
      <c r="T30" s="70"/>
      <c r="U30" s="171"/>
      <c r="V30" s="101"/>
      <c r="W30" s="180"/>
      <c r="X30" s="70"/>
      <c r="Y30" s="237"/>
      <c r="Z30" s="237"/>
      <c r="AA30" s="237">
        <f>MAX(Y30:Z30)</f>
        <v>0</v>
      </c>
      <c r="AB30" s="101"/>
      <c r="AC30" s="238"/>
      <c r="AD30" s="238"/>
      <c r="AE30" s="238"/>
      <c r="AF30" s="238">
        <f>MAX(AC30:AE30)</f>
        <v>0</v>
      </c>
      <c r="AG30" s="106"/>
      <c r="AH30" s="136"/>
      <c r="AI30" s="136">
        <v>66.8</v>
      </c>
      <c r="AJ30" s="136">
        <v>68.8</v>
      </c>
      <c r="AK30" s="136">
        <f>MAX(AH30:AJ30)</f>
        <v>68.8</v>
      </c>
      <c r="AL30" s="71">
        <v>33</v>
      </c>
      <c r="AM30" s="180"/>
      <c r="AN30" s="70"/>
      <c r="AO30" s="70"/>
      <c r="AP30" s="70"/>
      <c r="AQ30" s="171"/>
      <c r="AR30" s="101"/>
      <c r="AS30" s="70"/>
      <c r="AT30" s="70"/>
      <c r="AU30" s="171"/>
      <c r="AV30" s="101"/>
      <c r="AW30" s="171"/>
      <c r="AX30" s="101"/>
      <c r="AY30" s="180">
        <v>54.9</v>
      </c>
      <c r="AZ30" s="70">
        <v>37</v>
      </c>
      <c r="BA30" s="101"/>
      <c r="BB30" s="101"/>
      <c r="BC30" s="171"/>
      <c r="BD30" s="101"/>
      <c r="BE30" s="180"/>
      <c r="BF30" s="70"/>
      <c r="BG30" s="234"/>
      <c r="BH30" s="234">
        <v>67.099999999999994</v>
      </c>
      <c r="BI30" s="234">
        <v>66.2</v>
      </c>
      <c r="BJ30" s="234">
        <v>67</v>
      </c>
      <c r="BK30" s="234">
        <v>65.2</v>
      </c>
      <c r="BL30" s="234">
        <f>MAX(BG30:BK30)</f>
        <v>67.099999999999994</v>
      </c>
      <c r="BM30" s="101">
        <v>34</v>
      </c>
      <c r="BN30" s="180"/>
      <c r="BO30" s="70"/>
      <c r="BP30" s="171">
        <v>51</v>
      </c>
      <c r="BQ30" s="101">
        <v>43</v>
      </c>
      <c r="BR30" s="171"/>
      <c r="BS30" s="101"/>
      <c r="BT30" s="180"/>
      <c r="BU30" s="70"/>
      <c r="BV30" s="70"/>
      <c r="BW30" s="70"/>
      <c r="BX30" s="101">
        <f>SUMPRODUCT(LARGE(CB30:CL30,{1;2;3;4;5}))</f>
        <v>77</v>
      </c>
      <c r="BY30" s="70">
        <f>SUMPRODUCT(LARGE(CM30:CV30,{1;2;3;4;5}))</f>
        <v>37</v>
      </c>
      <c r="BZ30" s="107">
        <f>SUM(J30,P30,AL30,BW30)</f>
        <v>63</v>
      </c>
      <c r="CA30" s="70">
        <f>SUM(BX30:BZ30)</f>
        <v>177</v>
      </c>
      <c r="CB30" s="101">
        <f>R30</f>
        <v>0</v>
      </c>
      <c r="CC30" s="101">
        <f>V30</f>
        <v>0</v>
      </c>
      <c r="CD30" s="101">
        <f>AB30</f>
        <v>0</v>
      </c>
      <c r="CE30" s="101">
        <f>AR30</f>
        <v>0</v>
      </c>
      <c r="CF30" s="101">
        <f>AV30</f>
        <v>0</v>
      </c>
      <c r="CG30" s="101">
        <f>AX30</f>
        <v>0</v>
      </c>
      <c r="CH30" s="101">
        <f>BB30</f>
        <v>0</v>
      </c>
      <c r="CI30" s="101">
        <f>BD30</f>
        <v>0</v>
      </c>
      <c r="CJ30" s="101">
        <f>BM30</f>
        <v>34</v>
      </c>
      <c r="CK30" s="101">
        <f>BQ30</f>
        <v>43</v>
      </c>
      <c r="CL30" s="101">
        <f>BS30</f>
        <v>0</v>
      </c>
      <c r="CM30" s="70">
        <f>T30</f>
        <v>0</v>
      </c>
      <c r="CN30" s="70">
        <f>X30</f>
        <v>0</v>
      </c>
      <c r="CO30" s="106">
        <f>AG30</f>
        <v>0</v>
      </c>
      <c r="CP30" s="70">
        <f>AN30</f>
        <v>0</v>
      </c>
      <c r="CQ30" s="70">
        <f>AP30</f>
        <v>0</v>
      </c>
      <c r="CR30" s="70">
        <f>AT30</f>
        <v>0</v>
      </c>
      <c r="CS30" s="70">
        <f>AZ30</f>
        <v>37</v>
      </c>
      <c r="CT30" s="70">
        <f>BF30</f>
        <v>0</v>
      </c>
      <c r="CU30" s="70">
        <f>BO30</f>
        <v>0</v>
      </c>
      <c r="CV30" s="236">
        <f>BU30</f>
        <v>0</v>
      </c>
      <c r="CW30" s="226">
        <f>SUM(CB30:CV30,BZ30)</f>
        <v>177</v>
      </c>
    </row>
    <row r="31" spans="1:101" x14ac:dyDescent="0.25">
      <c r="A31" s="271" t="s">
        <v>175</v>
      </c>
      <c r="B31" s="286">
        <v>22832</v>
      </c>
      <c r="C31" s="288">
        <f>CW31</f>
        <v>170</v>
      </c>
      <c r="D31" s="125"/>
      <c r="E31" s="126">
        <v>51.6</v>
      </c>
      <c r="F31" s="126"/>
      <c r="G31" s="126"/>
      <c r="H31" s="126"/>
      <c r="I31" s="126">
        <f>MAX(D31:H31)</f>
        <v>51.6</v>
      </c>
      <c r="J31" s="68">
        <v>9</v>
      </c>
      <c r="K31" s="132">
        <v>59.5</v>
      </c>
      <c r="L31" s="132">
        <v>62.6</v>
      </c>
      <c r="M31" s="132">
        <v>65.599999999999994</v>
      </c>
      <c r="N31" s="132"/>
      <c r="O31" s="132">
        <f>MAX(K31:N31)</f>
        <v>65.599999999999994</v>
      </c>
      <c r="P31" s="69">
        <v>38</v>
      </c>
      <c r="Q31" s="171"/>
      <c r="R31" s="101"/>
      <c r="S31" s="180"/>
      <c r="T31" s="70"/>
      <c r="U31" s="171"/>
      <c r="V31" s="101"/>
      <c r="W31" s="180"/>
      <c r="X31" s="70"/>
      <c r="Y31" s="237">
        <v>56.7</v>
      </c>
      <c r="Z31" s="237"/>
      <c r="AA31" s="237">
        <f>MAX(Y31:Z31)</f>
        <v>56.7</v>
      </c>
      <c r="AB31" s="101">
        <v>32</v>
      </c>
      <c r="AC31" s="238"/>
      <c r="AD31" s="238"/>
      <c r="AE31" s="238"/>
      <c r="AF31" s="238">
        <f>MAX(AC31:AE31)</f>
        <v>0</v>
      </c>
      <c r="AG31" s="106"/>
      <c r="AH31" s="136">
        <v>74.099999999999994</v>
      </c>
      <c r="AI31" s="136">
        <v>74.900000000000006</v>
      </c>
      <c r="AJ31" s="136">
        <v>74</v>
      </c>
      <c r="AK31" s="136">
        <f>MAX(AH31:AJ31)</f>
        <v>74.900000000000006</v>
      </c>
      <c r="AL31" s="71">
        <v>47</v>
      </c>
      <c r="AM31" s="180"/>
      <c r="AN31" s="70"/>
      <c r="AO31" s="70"/>
      <c r="AP31" s="70"/>
      <c r="AQ31" s="171"/>
      <c r="AR31" s="101"/>
      <c r="AS31" s="70"/>
      <c r="AT31" s="70"/>
      <c r="AU31" s="171"/>
      <c r="AV31" s="101"/>
      <c r="AW31" s="171"/>
      <c r="AX31" s="101"/>
      <c r="AY31" s="180"/>
      <c r="AZ31" s="70"/>
      <c r="BA31" s="101"/>
      <c r="BB31" s="101"/>
      <c r="BC31" s="171"/>
      <c r="BD31" s="101"/>
      <c r="BE31" s="180"/>
      <c r="BF31" s="70"/>
      <c r="BG31" s="234"/>
      <c r="BH31" s="234"/>
      <c r="BI31" s="234"/>
      <c r="BJ31" s="234">
        <v>72.099999999999994</v>
      </c>
      <c r="BK31" s="234">
        <v>64.900000000000006</v>
      </c>
      <c r="BL31" s="234">
        <f>MAX(BG31:BK31)</f>
        <v>72.099999999999994</v>
      </c>
      <c r="BM31" s="101">
        <v>44</v>
      </c>
      <c r="BN31" s="180"/>
      <c r="BO31" s="70"/>
      <c r="BP31" s="171"/>
      <c r="BQ31" s="101"/>
      <c r="BR31" s="171"/>
      <c r="BS31" s="101"/>
      <c r="BT31" s="180"/>
      <c r="BU31" s="70"/>
      <c r="BV31" s="70"/>
      <c r="BW31" s="70"/>
      <c r="BX31" s="101">
        <f>SUMPRODUCT(LARGE(CB31:CL31,{1;2;3;4;5}))</f>
        <v>76</v>
      </c>
      <c r="BY31" s="70">
        <f>SUMPRODUCT(LARGE(CM31:CV31,{1;2;3;4;5}))</f>
        <v>0</v>
      </c>
      <c r="BZ31" s="107">
        <f>SUM(J31,P31,AL31,BW31)</f>
        <v>94</v>
      </c>
      <c r="CA31" s="70">
        <f>SUM(BX31:BZ31)</f>
        <v>170</v>
      </c>
      <c r="CB31" s="101">
        <f>R31</f>
        <v>0</v>
      </c>
      <c r="CC31" s="101">
        <f>V31</f>
        <v>0</v>
      </c>
      <c r="CD31" s="291">
        <f>AB31</f>
        <v>32</v>
      </c>
      <c r="CE31" s="101">
        <f>AR31</f>
        <v>0</v>
      </c>
      <c r="CF31" s="101">
        <f>AV31</f>
        <v>0</v>
      </c>
      <c r="CG31" s="101">
        <f>AX31</f>
        <v>0</v>
      </c>
      <c r="CH31" s="101">
        <f>BB31</f>
        <v>0</v>
      </c>
      <c r="CI31" s="101">
        <f>BD31</f>
        <v>0</v>
      </c>
      <c r="CJ31" s="101">
        <f>BM31</f>
        <v>44</v>
      </c>
      <c r="CK31" s="101">
        <f>BQ31</f>
        <v>0</v>
      </c>
      <c r="CL31" s="101">
        <f>BS31</f>
        <v>0</v>
      </c>
      <c r="CM31" s="70">
        <f>T31</f>
        <v>0</v>
      </c>
      <c r="CN31" s="70">
        <f>X31</f>
        <v>0</v>
      </c>
      <c r="CO31" s="106">
        <f>AG31</f>
        <v>0</v>
      </c>
      <c r="CP31" s="70">
        <f>AN31</f>
        <v>0</v>
      </c>
      <c r="CQ31" s="70">
        <f>AP31</f>
        <v>0</v>
      </c>
      <c r="CR31" s="70">
        <f>AT31</f>
        <v>0</v>
      </c>
      <c r="CS31" s="70">
        <f>AZ31</f>
        <v>0</v>
      </c>
      <c r="CT31" s="70">
        <f>BF31</f>
        <v>0</v>
      </c>
      <c r="CU31" s="70">
        <f>BO31</f>
        <v>0</v>
      </c>
      <c r="CV31" s="236">
        <f>BU31</f>
        <v>0</v>
      </c>
      <c r="CW31" s="226">
        <f>SUM(CB31:CV31,BZ31)</f>
        <v>170</v>
      </c>
    </row>
    <row r="32" spans="1:101" x14ac:dyDescent="0.25">
      <c r="A32" s="271" t="s">
        <v>211</v>
      </c>
      <c r="B32" s="286">
        <v>23048</v>
      </c>
      <c r="C32" s="288">
        <f>CW32</f>
        <v>168</v>
      </c>
      <c r="D32" s="125"/>
      <c r="E32" s="126"/>
      <c r="F32" s="126"/>
      <c r="G32" s="126"/>
      <c r="H32" s="126"/>
      <c r="I32" s="126">
        <f>MAX(D32:H32)</f>
        <v>0</v>
      </c>
      <c r="J32" s="68"/>
      <c r="K32" s="132"/>
      <c r="L32" s="132"/>
      <c r="M32" s="132"/>
      <c r="N32" s="132"/>
      <c r="O32" s="132">
        <f>MAX(K32:N32)</f>
        <v>0</v>
      </c>
      <c r="P32" s="69"/>
      <c r="Q32" s="171"/>
      <c r="R32" s="101"/>
      <c r="S32" s="180"/>
      <c r="T32" s="70"/>
      <c r="U32" s="171">
        <v>48.6</v>
      </c>
      <c r="V32" s="101">
        <v>37</v>
      </c>
      <c r="W32" s="180"/>
      <c r="X32" s="70"/>
      <c r="Y32" s="237">
        <v>61.4</v>
      </c>
      <c r="Z32" s="237"/>
      <c r="AA32" s="237">
        <f>MAX(Y32:Z32)</f>
        <v>61.4</v>
      </c>
      <c r="AB32" s="101">
        <v>34</v>
      </c>
      <c r="AC32" s="238"/>
      <c r="AD32" s="238"/>
      <c r="AE32" s="238"/>
      <c r="AF32" s="238">
        <f>MAX(AC32:AE32)</f>
        <v>0</v>
      </c>
      <c r="AG32" s="106"/>
      <c r="AH32" s="136">
        <v>65.2</v>
      </c>
      <c r="AI32" s="136"/>
      <c r="AJ32" s="136"/>
      <c r="AK32" s="136">
        <f>MAX(AH32:AJ32)</f>
        <v>65.2</v>
      </c>
      <c r="AL32" s="71">
        <v>27</v>
      </c>
      <c r="AM32" s="180"/>
      <c r="AN32" s="70"/>
      <c r="AO32" s="70"/>
      <c r="AP32" s="70"/>
      <c r="AQ32" s="171"/>
      <c r="AR32" s="101"/>
      <c r="AS32" s="70">
        <v>60.6</v>
      </c>
      <c r="AT32" s="70">
        <v>40</v>
      </c>
      <c r="AU32" s="171"/>
      <c r="AV32" s="101"/>
      <c r="AW32" s="171"/>
      <c r="AX32" s="101"/>
      <c r="AY32" s="180"/>
      <c r="AZ32" s="70"/>
      <c r="BA32" s="101"/>
      <c r="BB32" s="101"/>
      <c r="BC32" s="171"/>
      <c r="BD32" s="101"/>
      <c r="BE32" s="180"/>
      <c r="BF32" s="70"/>
      <c r="BG32" s="234">
        <v>58.5</v>
      </c>
      <c r="BH32" s="234"/>
      <c r="BI32" s="234">
        <v>54.4</v>
      </c>
      <c r="BJ32" s="234"/>
      <c r="BK32" s="234"/>
      <c r="BL32" s="234">
        <f>MAX(BG32:BK32)</f>
        <v>58.5</v>
      </c>
      <c r="BM32" s="101">
        <v>16</v>
      </c>
      <c r="BN32" s="180"/>
      <c r="BO32" s="70"/>
      <c r="BP32" s="171"/>
      <c r="BQ32" s="101"/>
      <c r="BR32" s="171"/>
      <c r="BS32" s="101"/>
      <c r="BT32" s="180"/>
      <c r="BU32" s="70"/>
      <c r="BV32" s="70">
        <v>43.3</v>
      </c>
      <c r="BW32" s="70">
        <v>14</v>
      </c>
      <c r="BX32" s="101">
        <f>SUMPRODUCT(LARGE(CB32:CL32,{1;2;3;4;5}))</f>
        <v>87</v>
      </c>
      <c r="BY32" s="70">
        <f>SUMPRODUCT(LARGE(CM32:CV32,{1;2;3;4;5}))</f>
        <v>40</v>
      </c>
      <c r="BZ32" s="107">
        <f>SUM(J32,P32,AL32,BW32)</f>
        <v>41</v>
      </c>
      <c r="CA32" s="70">
        <f>SUM(BX32:BZ32)</f>
        <v>168</v>
      </c>
      <c r="CB32" s="101">
        <f>R32</f>
        <v>0</v>
      </c>
      <c r="CC32" s="101">
        <f>V32</f>
        <v>37</v>
      </c>
      <c r="CD32" s="101">
        <f>AB32</f>
        <v>34</v>
      </c>
      <c r="CE32" s="101">
        <f>AR32</f>
        <v>0</v>
      </c>
      <c r="CF32" s="101">
        <f>AV32</f>
        <v>0</v>
      </c>
      <c r="CG32" s="101">
        <f>AX32</f>
        <v>0</v>
      </c>
      <c r="CH32" s="101">
        <f>BB32</f>
        <v>0</v>
      </c>
      <c r="CI32" s="101">
        <f>BD32</f>
        <v>0</v>
      </c>
      <c r="CJ32" s="101">
        <f>BM32</f>
        <v>16</v>
      </c>
      <c r="CK32" s="101">
        <f>BQ32</f>
        <v>0</v>
      </c>
      <c r="CL32" s="101">
        <f>BS32</f>
        <v>0</v>
      </c>
      <c r="CM32" s="70">
        <f>T32</f>
        <v>0</v>
      </c>
      <c r="CN32" s="70">
        <f>X32</f>
        <v>0</v>
      </c>
      <c r="CO32" s="106">
        <f>AG32</f>
        <v>0</v>
      </c>
      <c r="CP32" s="70">
        <f>AN32</f>
        <v>0</v>
      </c>
      <c r="CQ32" s="70">
        <f>AP32</f>
        <v>0</v>
      </c>
      <c r="CR32" s="70">
        <f>AT32</f>
        <v>40</v>
      </c>
      <c r="CS32" s="70">
        <f>AZ32</f>
        <v>0</v>
      </c>
      <c r="CT32" s="70">
        <f>BF32</f>
        <v>0</v>
      </c>
      <c r="CU32" s="70">
        <f>BO32</f>
        <v>0</v>
      </c>
      <c r="CV32" s="236">
        <f>BU32</f>
        <v>0</v>
      </c>
      <c r="CW32" s="226">
        <f>SUM(CB32:CV32,BZ32)</f>
        <v>168</v>
      </c>
    </row>
    <row r="33" spans="1:101" x14ac:dyDescent="0.25">
      <c r="A33" s="271" t="s">
        <v>194</v>
      </c>
      <c r="B33" s="286">
        <v>21820</v>
      </c>
      <c r="C33" s="288">
        <f>CW33</f>
        <v>167</v>
      </c>
      <c r="D33" s="125"/>
      <c r="E33" s="126"/>
      <c r="F33" s="126"/>
      <c r="G33" s="126"/>
      <c r="H33" s="126"/>
      <c r="I33" s="126">
        <f>MAX(D33:H33)</f>
        <v>0</v>
      </c>
      <c r="J33" s="68"/>
      <c r="K33" s="132"/>
      <c r="L33" s="132"/>
      <c r="M33" s="132"/>
      <c r="N33" s="132"/>
      <c r="O33" s="132">
        <f>MAX(K33:N33)</f>
        <v>0</v>
      </c>
      <c r="P33" s="69"/>
      <c r="Q33" s="171"/>
      <c r="R33" s="101"/>
      <c r="S33" s="180">
        <v>71</v>
      </c>
      <c r="T33" s="70">
        <v>45</v>
      </c>
      <c r="U33" s="171">
        <v>52.3</v>
      </c>
      <c r="V33" s="101">
        <v>42</v>
      </c>
      <c r="W33" s="180"/>
      <c r="X33" s="70"/>
      <c r="Y33" s="237">
        <v>66.7</v>
      </c>
      <c r="Z33" s="237"/>
      <c r="AA33" s="237">
        <f>MAX(Y33:Z33)</f>
        <v>66.7</v>
      </c>
      <c r="AB33" s="101">
        <v>41</v>
      </c>
      <c r="AC33" s="238"/>
      <c r="AD33" s="238"/>
      <c r="AE33" s="238"/>
      <c r="AF33" s="238">
        <f>MAX(AC33:AE33)</f>
        <v>0</v>
      </c>
      <c r="AG33" s="106"/>
      <c r="AH33" s="136">
        <v>70.7</v>
      </c>
      <c r="AI33" s="136"/>
      <c r="AJ33" s="136"/>
      <c r="AK33" s="136">
        <f>MAX(AH33:AJ33)</f>
        <v>70.7</v>
      </c>
      <c r="AL33" s="71">
        <v>39</v>
      </c>
      <c r="AM33" s="180"/>
      <c r="AN33" s="70"/>
      <c r="AO33" s="70"/>
      <c r="AP33" s="70"/>
      <c r="AQ33" s="171"/>
      <c r="AR33" s="101"/>
      <c r="AS33" s="70"/>
      <c r="AT33" s="70"/>
      <c r="AU33" s="171"/>
      <c r="AV33" s="101"/>
      <c r="AW33" s="171"/>
      <c r="AX33" s="101"/>
      <c r="AY33" s="180"/>
      <c r="AZ33" s="70"/>
      <c r="BA33" s="101"/>
      <c r="BB33" s="101"/>
      <c r="BC33" s="171"/>
      <c r="BD33" s="101"/>
      <c r="BE33" s="180"/>
      <c r="BF33" s="70"/>
      <c r="BG33" s="234"/>
      <c r="BH33" s="234"/>
      <c r="BI33" s="234"/>
      <c r="BJ33" s="234"/>
      <c r="BK33" s="234"/>
      <c r="BL33" s="234">
        <f>MAX(BG33:BK33)</f>
        <v>0</v>
      </c>
      <c r="BM33" s="101"/>
      <c r="BN33" s="180"/>
      <c r="BO33" s="70"/>
      <c r="BP33" s="171"/>
      <c r="BQ33" s="101"/>
      <c r="BR33" s="171"/>
      <c r="BS33" s="101"/>
      <c r="BT33" s="180"/>
      <c r="BU33" s="70"/>
      <c r="BV33" s="70"/>
      <c r="BW33" s="70"/>
      <c r="BX33" s="101">
        <f>SUMPRODUCT(LARGE(CB33:CL33,{1;2;3;4;5}))</f>
        <v>83</v>
      </c>
      <c r="BY33" s="70">
        <f>SUMPRODUCT(LARGE(CM33:CV33,{1;2;3;4;5}))</f>
        <v>45</v>
      </c>
      <c r="BZ33" s="107">
        <f>SUM(J33,P33,AL33,BW33)</f>
        <v>39</v>
      </c>
      <c r="CA33" s="70">
        <f>SUM(BX33:BZ33)</f>
        <v>167</v>
      </c>
      <c r="CB33" s="101">
        <f>R33</f>
        <v>0</v>
      </c>
      <c r="CC33" s="101">
        <f>V33</f>
        <v>42</v>
      </c>
      <c r="CD33" s="101">
        <f>AB33</f>
        <v>41</v>
      </c>
      <c r="CE33" s="101">
        <f>AR33</f>
        <v>0</v>
      </c>
      <c r="CF33" s="101">
        <f>AV33</f>
        <v>0</v>
      </c>
      <c r="CG33" s="101">
        <f>AX33</f>
        <v>0</v>
      </c>
      <c r="CH33" s="101">
        <f>BB33</f>
        <v>0</v>
      </c>
      <c r="CI33" s="101">
        <f>BD33</f>
        <v>0</v>
      </c>
      <c r="CJ33" s="101">
        <f>BM33</f>
        <v>0</v>
      </c>
      <c r="CK33" s="101">
        <f>BQ33</f>
        <v>0</v>
      </c>
      <c r="CL33" s="101">
        <f>BS33</f>
        <v>0</v>
      </c>
      <c r="CM33" s="70">
        <f>T33</f>
        <v>45</v>
      </c>
      <c r="CN33" s="70">
        <f>X33</f>
        <v>0</v>
      </c>
      <c r="CO33" s="106">
        <f>AG33</f>
        <v>0</v>
      </c>
      <c r="CP33" s="70">
        <f>AN33</f>
        <v>0</v>
      </c>
      <c r="CQ33" s="70">
        <f>AP33</f>
        <v>0</v>
      </c>
      <c r="CR33" s="70">
        <f>AT33</f>
        <v>0</v>
      </c>
      <c r="CS33" s="70">
        <f>AZ33</f>
        <v>0</v>
      </c>
      <c r="CT33" s="70">
        <f>BF33</f>
        <v>0</v>
      </c>
      <c r="CU33" s="70">
        <f>BO33</f>
        <v>0</v>
      </c>
      <c r="CV33" s="236">
        <f>BU33</f>
        <v>0</v>
      </c>
      <c r="CW33" s="226">
        <f>SUM(CB33:CV33,BZ33)</f>
        <v>167</v>
      </c>
    </row>
    <row r="34" spans="1:101" x14ac:dyDescent="0.25">
      <c r="A34" s="271" t="s">
        <v>264</v>
      </c>
      <c r="B34" s="286">
        <v>24801</v>
      </c>
      <c r="C34" s="288">
        <f>CW34</f>
        <v>161</v>
      </c>
      <c r="D34" s="125"/>
      <c r="E34" s="126"/>
      <c r="F34" s="126"/>
      <c r="G34" s="126"/>
      <c r="H34" s="126"/>
      <c r="I34" s="126">
        <f>MAX(D34:H34)</f>
        <v>0</v>
      </c>
      <c r="J34" s="68"/>
      <c r="K34" s="132"/>
      <c r="L34" s="132"/>
      <c r="M34" s="132"/>
      <c r="N34" s="132"/>
      <c r="O34" s="132">
        <f>MAX(K34:N34)</f>
        <v>0</v>
      </c>
      <c r="P34" s="69"/>
      <c r="Q34" s="171"/>
      <c r="R34" s="101"/>
      <c r="S34" s="180"/>
      <c r="T34" s="70"/>
      <c r="U34" s="171"/>
      <c r="V34" s="101"/>
      <c r="W34" s="180"/>
      <c r="X34" s="70"/>
      <c r="Y34" s="237"/>
      <c r="Z34" s="237"/>
      <c r="AA34" s="237">
        <f>MAX(Y34:Z34)</f>
        <v>0</v>
      </c>
      <c r="AB34" s="101"/>
      <c r="AC34" s="238">
        <v>71.3</v>
      </c>
      <c r="AD34" s="238"/>
      <c r="AE34" s="238"/>
      <c r="AF34" s="238">
        <f>MAX(AC34:AE34)</f>
        <v>71.3</v>
      </c>
      <c r="AG34" s="106">
        <v>39</v>
      </c>
      <c r="AH34" s="136"/>
      <c r="AI34" s="136"/>
      <c r="AJ34" s="136"/>
      <c r="AK34" s="136">
        <f>MAX(AH34:AJ34)</f>
        <v>0</v>
      </c>
      <c r="AL34" s="71"/>
      <c r="AM34" s="180"/>
      <c r="AN34" s="70"/>
      <c r="AO34" s="70"/>
      <c r="AP34" s="70"/>
      <c r="AQ34" s="171"/>
      <c r="AR34" s="101"/>
      <c r="AS34" s="70"/>
      <c r="AT34" s="70"/>
      <c r="AU34" s="171">
        <v>61.2</v>
      </c>
      <c r="AV34" s="101">
        <v>41</v>
      </c>
      <c r="AW34" s="171"/>
      <c r="AX34" s="101"/>
      <c r="AY34" s="180">
        <v>62.4</v>
      </c>
      <c r="AZ34" s="70">
        <v>42</v>
      </c>
      <c r="BA34" s="101"/>
      <c r="BB34" s="101"/>
      <c r="BC34" s="171"/>
      <c r="BD34" s="101"/>
      <c r="BE34" s="180"/>
      <c r="BF34" s="70"/>
      <c r="BG34" s="234"/>
      <c r="BH34" s="234">
        <v>67.900000000000006</v>
      </c>
      <c r="BI34" s="234"/>
      <c r="BJ34" s="234">
        <v>69.7</v>
      </c>
      <c r="BK34" s="234">
        <v>68.7</v>
      </c>
      <c r="BL34" s="234">
        <f>MAX(BG34:BK34)</f>
        <v>69.7</v>
      </c>
      <c r="BM34" s="101">
        <v>39</v>
      </c>
      <c r="BN34" s="180"/>
      <c r="BO34" s="70"/>
      <c r="BP34" s="171"/>
      <c r="BQ34" s="101"/>
      <c r="BR34" s="171"/>
      <c r="BS34" s="101"/>
      <c r="BT34" s="180"/>
      <c r="BU34" s="70"/>
      <c r="BV34" s="70"/>
      <c r="BW34" s="70"/>
      <c r="BX34" s="101">
        <f>SUMPRODUCT(LARGE(CB34:CL34,{1;2;3;4;5}))</f>
        <v>80</v>
      </c>
      <c r="BY34" s="70">
        <f>SUMPRODUCT(LARGE(CM34:CV34,{1;2;3;4;5}))</f>
        <v>81</v>
      </c>
      <c r="BZ34" s="107">
        <f>SUM(J34,P34,AL34,BW34)</f>
        <v>0</v>
      </c>
      <c r="CA34" s="70">
        <f>SUM(BX34:BZ34)</f>
        <v>161</v>
      </c>
      <c r="CB34" s="101">
        <f>R34</f>
        <v>0</v>
      </c>
      <c r="CC34" s="101">
        <f>V34</f>
        <v>0</v>
      </c>
      <c r="CD34" s="101">
        <f>AB34</f>
        <v>0</v>
      </c>
      <c r="CE34" s="101">
        <f>AR34</f>
        <v>0</v>
      </c>
      <c r="CF34" s="101">
        <f>AV34</f>
        <v>41</v>
      </c>
      <c r="CG34" s="101">
        <f>AX34</f>
        <v>0</v>
      </c>
      <c r="CH34" s="101">
        <f>BB34</f>
        <v>0</v>
      </c>
      <c r="CI34" s="101">
        <f>BD34</f>
        <v>0</v>
      </c>
      <c r="CJ34" s="101">
        <f>BM34</f>
        <v>39</v>
      </c>
      <c r="CK34" s="101">
        <f>BQ34</f>
        <v>0</v>
      </c>
      <c r="CL34" s="101">
        <f>BS34</f>
        <v>0</v>
      </c>
      <c r="CM34" s="70">
        <f>T34</f>
        <v>0</v>
      </c>
      <c r="CN34" s="70">
        <f>X34</f>
        <v>0</v>
      </c>
      <c r="CO34" s="106">
        <f>AG34</f>
        <v>39</v>
      </c>
      <c r="CP34" s="70">
        <f>AN34</f>
        <v>0</v>
      </c>
      <c r="CQ34" s="70">
        <f>AP34</f>
        <v>0</v>
      </c>
      <c r="CR34" s="70">
        <f>AT34</f>
        <v>0</v>
      </c>
      <c r="CS34" s="70">
        <f>AZ34</f>
        <v>42</v>
      </c>
      <c r="CT34" s="70">
        <f>BF34</f>
        <v>0</v>
      </c>
      <c r="CU34" s="70">
        <f>BO34</f>
        <v>0</v>
      </c>
      <c r="CV34" s="236">
        <f>BU34</f>
        <v>0</v>
      </c>
      <c r="CW34" s="226">
        <f>SUM(CB34:CV34,BZ34)</f>
        <v>161</v>
      </c>
    </row>
    <row r="35" spans="1:101" x14ac:dyDescent="0.25">
      <c r="A35" s="271" t="s">
        <v>265</v>
      </c>
      <c r="B35" s="286">
        <v>24397</v>
      </c>
      <c r="C35" s="288">
        <f>CW35</f>
        <v>154</v>
      </c>
      <c r="D35" s="125"/>
      <c r="E35" s="126"/>
      <c r="F35" s="126"/>
      <c r="G35" s="126">
        <v>74.2</v>
      </c>
      <c r="H35" s="126">
        <v>71.2</v>
      </c>
      <c r="I35" s="126">
        <f>MAX(D35:H35)</f>
        <v>74.2</v>
      </c>
      <c r="J35" s="68">
        <v>25</v>
      </c>
      <c r="K35" s="132"/>
      <c r="L35" s="132"/>
      <c r="M35" s="132"/>
      <c r="N35" s="132"/>
      <c r="O35" s="132">
        <f>MAX(K35:N35)</f>
        <v>0</v>
      </c>
      <c r="P35" s="69"/>
      <c r="Q35" s="171"/>
      <c r="R35" s="101"/>
      <c r="S35" s="180"/>
      <c r="T35" s="70"/>
      <c r="U35" s="171"/>
      <c r="V35" s="101"/>
      <c r="W35" s="180"/>
      <c r="X35" s="70"/>
      <c r="Y35" s="237"/>
      <c r="Z35" s="237"/>
      <c r="AA35" s="237">
        <f>MAX(Y35:Z35)</f>
        <v>0</v>
      </c>
      <c r="AB35" s="101"/>
      <c r="AC35" s="238">
        <v>73.7</v>
      </c>
      <c r="AD35" s="238"/>
      <c r="AE35" s="238">
        <v>74.5</v>
      </c>
      <c r="AF35" s="238">
        <f>MAX(AC35:AE35)</f>
        <v>74.5</v>
      </c>
      <c r="AG35" s="106">
        <v>44</v>
      </c>
      <c r="AH35" s="136">
        <v>69.400000000000006</v>
      </c>
      <c r="AI35" s="136"/>
      <c r="AJ35" s="136"/>
      <c r="AK35" s="136">
        <f>MAX(AH35:AJ35)</f>
        <v>69.400000000000006</v>
      </c>
      <c r="AL35" s="71">
        <v>36</v>
      </c>
      <c r="AM35" s="180"/>
      <c r="AN35" s="70"/>
      <c r="AO35" s="70"/>
      <c r="AP35" s="70"/>
      <c r="AQ35" s="171"/>
      <c r="AR35" s="101"/>
      <c r="AS35" s="70"/>
      <c r="AT35" s="70"/>
      <c r="AU35" s="171"/>
      <c r="AV35" s="101"/>
      <c r="AW35" s="171"/>
      <c r="AX35" s="101"/>
      <c r="AY35" s="180"/>
      <c r="AZ35" s="70"/>
      <c r="BA35" s="101"/>
      <c r="BB35" s="101"/>
      <c r="BC35" s="171"/>
      <c r="BD35" s="101"/>
      <c r="BE35" s="180"/>
      <c r="BF35" s="70"/>
      <c r="BG35" s="234"/>
      <c r="BH35" s="234" t="s">
        <v>329</v>
      </c>
      <c r="BI35" s="234"/>
      <c r="BJ35" s="234">
        <v>73.5</v>
      </c>
      <c r="BK35" s="234">
        <v>72.599999999999994</v>
      </c>
      <c r="BL35" s="234">
        <f>MAX(BG35:BK35)</f>
        <v>73.5</v>
      </c>
      <c r="BM35" s="101">
        <v>49</v>
      </c>
      <c r="BN35" s="180"/>
      <c r="BO35" s="70"/>
      <c r="BP35" s="171"/>
      <c r="BQ35" s="101"/>
      <c r="BR35" s="171"/>
      <c r="BS35" s="101"/>
      <c r="BT35" s="180"/>
      <c r="BU35" s="70"/>
      <c r="BV35" s="70"/>
      <c r="BW35" s="70"/>
      <c r="BX35" s="101">
        <f>SUMPRODUCT(LARGE(CB35:CL35,{1;2;3;4;5}))</f>
        <v>49</v>
      </c>
      <c r="BY35" s="70">
        <f>SUMPRODUCT(LARGE(CM35:CV35,{1;2;3;4;5}))</f>
        <v>44</v>
      </c>
      <c r="BZ35" s="107">
        <f>SUM(J35,P35,AL35,BW35)</f>
        <v>61</v>
      </c>
      <c r="CA35" s="70">
        <f>SUM(BX35:BZ35)</f>
        <v>154</v>
      </c>
      <c r="CB35" s="101">
        <f>R35</f>
        <v>0</v>
      </c>
      <c r="CC35" s="101">
        <f>V35</f>
        <v>0</v>
      </c>
      <c r="CD35" s="101">
        <f>AB35</f>
        <v>0</v>
      </c>
      <c r="CE35" s="101">
        <f>AR35</f>
        <v>0</v>
      </c>
      <c r="CF35" s="101">
        <f>AV35</f>
        <v>0</v>
      </c>
      <c r="CG35" s="101">
        <f>AX35</f>
        <v>0</v>
      </c>
      <c r="CH35" s="101">
        <f>BB35</f>
        <v>0</v>
      </c>
      <c r="CI35" s="101">
        <f>BD35</f>
        <v>0</v>
      </c>
      <c r="CJ35" s="101">
        <f>BM35</f>
        <v>49</v>
      </c>
      <c r="CK35" s="101">
        <f>BQ35</f>
        <v>0</v>
      </c>
      <c r="CL35" s="101">
        <f>BS35</f>
        <v>0</v>
      </c>
      <c r="CM35" s="70">
        <f>T35</f>
        <v>0</v>
      </c>
      <c r="CN35" s="70">
        <f>X35</f>
        <v>0</v>
      </c>
      <c r="CO35" s="106">
        <f>AG35</f>
        <v>44</v>
      </c>
      <c r="CP35" s="70">
        <f>AN35</f>
        <v>0</v>
      </c>
      <c r="CQ35" s="70">
        <f>AP35</f>
        <v>0</v>
      </c>
      <c r="CR35" s="70">
        <f>AT35</f>
        <v>0</v>
      </c>
      <c r="CS35" s="70">
        <f>AZ35</f>
        <v>0</v>
      </c>
      <c r="CT35" s="70">
        <f>BF35</f>
        <v>0</v>
      </c>
      <c r="CU35" s="70">
        <f>BO35</f>
        <v>0</v>
      </c>
      <c r="CV35" s="236">
        <f>BU35</f>
        <v>0</v>
      </c>
      <c r="CW35" s="226">
        <f>SUM(CB35:CV35,BZ35)</f>
        <v>154</v>
      </c>
    </row>
    <row r="36" spans="1:101" x14ac:dyDescent="0.25">
      <c r="A36" s="271" t="s">
        <v>204</v>
      </c>
      <c r="B36" s="286">
        <v>22308</v>
      </c>
      <c r="C36" s="288">
        <f>CW36</f>
        <v>149</v>
      </c>
      <c r="D36" s="125"/>
      <c r="E36" s="126">
        <v>55</v>
      </c>
      <c r="F36" s="126">
        <v>67.8</v>
      </c>
      <c r="G36" s="126"/>
      <c r="H36" s="126"/>
      <c r="I36" s="126">
        <f>MAX(D36:H36)</f>
        <v>67.8</v>
      </c>
      <c r="J36" s="68">
        <v>18</v>
      </c>
      <c r="K36" s="132"/>
      <c r="L36" s="132">
        <v>65.5</v>
      </c>
      <c r="M36" s="132"/>
      <c r="N36" s="132"/>
      <c r="O36" s="132">
        <f>MAX(K36:N36)</f>
        <v>65.5</v>
      </c>
      <c r="P36" s="69">
        <v>37</v>
      </c>
      <c r="Q36" s="171"/>
      <c r="R36" s="101"/>
      <c r="S36" s="180"/>
      <c r="T36" s="70"/>
      <c r="U36" s="171">
        <v>54.3</v>
      </c>
      <c r="V36" s="101">
        <v>44</v>
      </c>
      <c r="W36" s="180">
        <v>74.2</v>
      </c>
      <c r="X36" s="70">
        <v>50</v>
      </c>
      <c r="Y36" s="237"/>
      <c r="Z36" s="237"/>
      <c r="AA36" s="237">
        <f>MAX(Y36:Z36)</f>
        <v>0</v>
      </c>
      <c r="AB36" s="101"/>
      <c r="AC36" s="238"/>
      <c r="AD36" s="238"/>
      <c r="AE36" s="238"/>
      <c r="AF36" s="238">
        <f>MAX(AC36:AE36)</f>
        <v>0</v>
      </c>
      <c r="AG36" s="106"/>
      <c r="AH36" s="136"/>
      <c r="AI36" s="136"/>
      <c r="AJ36" s="136"/>
      <c r="AK36" s="136">
        <f>MAX(AH36:AJ36)</f>
        <v>0</v>
      </c>
      <c r="AL36" s="71"/>
      <c r="AM36" s="180"/>
      <c r="AN36" s="70"/>
      <c r="AO36" s="70"/>
      <c r="AP36" s="70"/>
      <c r="AQ36" s="171"/>
      <c r="AR36" s="101"/>
      <c r="AS36" s="70"/>
      <c r="AT36" s="70"/>
      <c r="AU36" s="171"/>
      <c r="AV36" s="101"/>
      <c r="AW36" s="171"/>
      <c r="AX36" s="101"/>
      <c r="AY36" s="180"/>
      <c r="AZ36" s="70"/>
      <c r="BA36" s="101"/>
      <c r="BB36" s="101"/>
      <c r="BC36" s="171"/>
      <c r="BD36" s="101"/>
      <c r="BE36" s="180"/>
      <c r="BF36" s="70"/>
      <c r="BG36" s="234"/>
      <c r="BH36" s="234"/>
      <c r="BI36" s="234"/>
      <c r="BJ36" s="234"/>
      <c r="BK36" s="234"/>
      <c r="BL36" s="234">
        <f>MAX(BG36:BK36)</f>
        <v>0</v>
      </c>
      <c r="BM36" s="101"/>
      <c r="BN36" s="180"/>
      <c r="BO36" s="70"/>
      <c r="BP36" s="171"/>
      <c r="BQ36" s="101"/>
      <c r="BR36" s="171"/>
      <c r="BS36" s="101"/>
      <c r="BT36" s="180"/>
      <c r="BU36" s="70"/>
      <c r="BV36" s="70"/>
      <c r="BW36" s="70"/>
      <c r="BX36" s="101">
        <f>SUMPRODUCT(LARGE(CB36:CL36,{1;2;3;4;5}))</f>
        <v>44</v>
      </c>
      <c r="BY36" s="70">
        <f>SUMPRODUCT(LARGE(CM36:CV36,{1;2;3;4;5}))</f>
        <v>50</v>
      </c>
      <c r="BZ36" s="107">
        <f>SUM(J36,P36,AL36,BW36)</f>
        <v>55</v>
      </c>
      <c r="CA36" s="70">
        <f>SUM(BX36:BZ36)</f>
        <v>149</v>
      </c>
      <c r="CB36" s="101">
        <f>R36</f>
        <v>0</v>
      </c>
      <c r="CC36" s="101">
        <f>V36</f>
        <v>44</v>
      </c>
      <c r="CD36" s="101">
        <f>AB36</f>
        <v>0</v>
      </c>
      <c r="CE36" s="101">
        <f>AR36</f>
        <v>0</v>
      </c>
      <c r="CF36" s="101">
        <f>AV36</f>
        <v>0</v>
      </c>
      <c r="CG36" s="101">
        <f>AX36</f>
        <v>0</v>
      </c>
      <c r="CH36" s="101">
        <f>BB36</f>
        <v>0</v>
      </c>
      <c r="CI36" s="101">
        <f>BD36</f>
        <v>0</v>
      </c>
      <c r="CJ36" s="101">
        <f>BM36</f>
        <v>0</v>
      </c>
      <c r="CK36" s="101">
        <f>BQ36</f>
        <v>0</v>
      </c>
      <c r="CL36" s="101">
        <f>BS36</f>
        <v>0</v>
      </c>
      <c r="CM36" s="70">
        <f>T36</f>
        <v>0</v>
      </c>
      <c r="CN36" s="70">
        <f>X36</f>
        <v>50</v>
      </c>
      <c r="CO36" s="106">
        <f>AG36</f>
        <v>0</v>
      </c>
      <c r="CP36" s="70">
        <f>AN36</f>
        <v>0</v>
      </c>
      <c r="CQ36" s="70">
        <f>AP36</f>
        <v>0</v>
      </c>
      <c r="CR36" s="70">
        <f>AT36</f>
        <v>0</v>
      </c>
      <c r="CS36" s="70">
        <f>AZ36</f>
        <v>0</v>
      </c>
      <c r="CT36" s="70">
        <f>BF36</f>
        <v>0</v>
      </c>
      <c r="CU36" s="70">
        <f>BO36</f>
        <v>0</v>
      </c>
      <c r="CV36" s="236">
        <f>BU36</f>
        <v>0</v>
      </c>
      <c r="CW36" s="226">
        <f>SUM(CB36:CV36,BZ36)</f>
        <v>149</v>
      </c>
    </row>
    <row r="37" spans="1:101" x14ac:dyDescent="0.25">
      <c r="A37" s="271" t="s">
        <v>242</v>
      </c>
      <c r="B37" s="286">
        <v>17484</v>
      </c>
      <c r="C37" s="288">
        <f>CW37</f>
        <v>138</v>
      </c>
      <c r="D37" s="125"/>
      <c r="E37" s="126"/>
      <c r="F37" s="126"/>
      <c r="G37" s="126"/>
      <c r="H37" s="126"/>
      <c r="I37" s="126">
        <f>MAX(D37:H37)</f>
        <v>0</v>
      </c>
      <c r="J37" s="68"/>
      <c r="K37" s="132"/>
      <c r="L37" s="132"/>
      <c r="M37" s="132"/>
      <c r="N37" s="132"/>
      <c r="O37" s="132">
        <f>MAX(K37:N37)</f>
        <v>0</v>
      </c>
      <c r="P37" s="69"/>
      <c r="Q37" s="171"/>
      <c r="R37" s="101"/>
      <c r="S37" s="180"/>
      <c r="T37" s="70"/>
      <c r="U37" s="171"/>
      <c r="V37" s="101"/>
      <c r="W37" s="180"/>
      <c r="X37" s="70"/>
      <c r="Y37" s="237">
        <v>62.5</v>
      </c>
      <c r="Z37" s="237"/>
      <c r="AA37" s="237">
        <f>MAX(Y37:Z37)</f>
        <v>62.5</v>
      </c>
      <c r="AB37" s="101">
        <v>35</v>
      </c>
      <c r="AC37" s="238"/>
      <c r="AD37" s="238"/>
      <c r="AE37" s="238"/>
      <c r="AF37" s="238">
        <f>MAX(AC37:AE37)</f>
        <v>0</v>
      </c>
      <c r="AG37" s="106"/>
      <c r="AH37" s="136"/>
      <c r="AI37" s="136"/>
      <c r="AJ37" s="136">
        <v>66.8</v>
      </c>
      <c r="AK37" s="136">
        <f>MAX(AH37:AJ37)</f>
        <v>66.8</v>
      </c>
      <c r="AL37" s="71">
        <v>29</v>
      </c>
      <c r="AM37" s="180"/>
      <c r="AN37" s="70"/>
      <c r="AO37" s="70"/>
      <c r="AP37" s="70"/>
      <c r="AQ37" s="171"/>
      <c r="AR37" s="101"/>
      <c r="AS37" s="70"/>
      <c r="AT37" s="70"/>
      <c r="AU37" s="171"/>
      <c r="AV37" s="101"/>
      <c r="AW37" s="171"/>
      <c r="AX37" s="101"/>
      <c r="AY37" s="180"/>
      <c r="AZ37" s="70"/>
      <c r="BA37" s="101"/>
      <c r="BB37" s="101"/>
      <c r="BC37" s="171"/>
      <c r="BD37" s="101"/>
      <c r="BE37" s="180">
        <v>63.1</v>
      </c>
      <c r="BF37" s="70">
        <v>43</v>
      </c>
      <c r="BG37" s="234">
        <v>62.7</v>
      </c>
      <c r="BH37" s="234">
        <v>64</v>
      </c>
      <c r="BI37" s="234">
        <v>63.5</v>
      </c>
      <c r="BJ37" s="234"/>
      <c r="BK37" s="234">
        <v>65.900000000000006</v>
      </c>
      <c r="BL37" s="234">
        <f>MAX(BG37:BK37)</f>
        <v>65.900000000000006</v>
      </c>
      <c r="BM37" s="101">
        <v>31</v>
      </c>
      <c r="BN37" s="180"/>
      <c r="BO37" s="70"/>
      <c r="BP37" s="171"/>
      <c r="BQ37" s="101"/>
      <c r="BR37" s="171"/>
      <c r="BS37" s="101"/>
      <c r="BT37" s="180"/>
      <c r="BU37" s="70"/>
      <c r="BV37" s="70"/>
      <c r="BW37" s="70"/>
      <c r="BX37" s="101">
        <f>SUMPRODUCT(LARGE(CB37:CL37,{1;2;3;4;5}))</f>
        <v>66</v>
      </c>
      <c r="BY37" s="70">
        <f>SUMPRODUCT(LARGE(CM37:CV37,{1;2;3;4;5}))</f>
        <v>43</v>
      </c>
      <c r="BZ37" s="107">
        <f>SUM(J37,P37,AL37,BW37)</f>
        <v>29</v>
      </c>
      <c r="CA37" s="70">
        <f>SUM(BX37:BZ37)</f>
        <v>138</v>
      </c>
      <c r="CB37" s="101">
        <f>R37</f>
        <v>0</v>
      </c>
      <c r="CC37" s="101">
        <f>V37</f>
        <v>0</v>
      </c>
      <c r="CD37" s="101">
        <f>AB37</f>
        <v>35</v>
      </c>
      <c r="CE37" s="101">
        <f>AR37</f>
        <v>0</v>
      </c>
      <c r="CF37" s="101">
        <f>AV37</f>
        <v>0</v>
      </c>
      <c r="CG37" s="101">
        <f>AX37</f>
        <v>0</v>
      </c>
      <c r="CH37" s="101">
        <f>BB37</f>
        <v>0</v>
      </c>
      <c r="CI37" s="101">
        <f>BD37</f>
        <v>0</v>
      </c>
      <c r="CJ37" s="101">
        <f>BM37</f>
        <v>31</v>
      </c>
      <c r="CK37" s="101">
        <f>BQ37</f>
        <v>0</v>
      </c>
      <c r="CL37" s="101">
        <f>BS37</f>
        <v>0</v>
      </c>
      <c r="CM37" s="70">
        <f>T37</f>
        <v>0</v>
      </c>
      <c r="CN37" s="70">
        <f>X37</f>
        <v>0</v>
      </c>
      <c r="CO37" s="106">
        <f>AG37</f>
        <v>0</v>
      </c>
      <c r="CP37" s="70">
        <f>AN37</f>
        <v>0</v>
      </c>
      <c r="CQ37" s="70">
        <f>AP37</f>
        <v>0</v>
      </c>
      <c r="CR37" s="70">
        <f>AT37</f>
        <v>0</v>
      </c>
      <c r="CS37" s="70">
        <f>AZ37</f>
        <v>0</v>
      </c>
      <c r="CT37" s="70">
        <f>BF37</f>
        <v>43</v>
      </c>
      <c r="CU37" s="70">
        <f>BO37</f>
        <v>0</v>
      </c>
      <c r="CV37" s="236">
        <f>BU37</f>
        <v>0</v>
      </c>
      <c r="CW37" s="226">
        <f>SUM(CB37:CV37,BZ37)</f>
        <v>138</v>
      </c>
    </row>
    <row r="38" spans="1:101" x14ac:dyDescent="0.25">
      <c r="A38" s="271" t="s">
        <v>308</v>
      </c>
      <c r="B38" s="286">
        <v>22493</v>
      </c>
      <c r="C38" s="288">
        <f>CW38</f>
        <v>122</v>
      </c>
      <c r="D38" s="125"/>
      <c r="E38" s="126"/>
      <c r="F38" s="126"/>
      <c r="G38" s="126"/>
      <c r="H38" s="126"/>
      <c r="I38" s="126">
        <f>MAX(D38:H38)</f>
        <v>0</v>
      </c>
      <c r="J38" s="68"/>
      <c r="K38" s="132"/>
      <c r="L38" s="132"/>
      <c r="M38" s="132"/>
      <c r="N38" s="132"/>
      <c r="O38" s="132">
        <f>MAX(K38:N38)</f>
        <v>0</v>
      </c>
      <c r="P38" s="69"/>
      <c r="Q38" s="171"/>
      <c r="R38" s="101"/>
      <c r="S38" s="180"/>
      <c r="T38" s="70"/>
      <c r="U38" s="171"/>
      <c r="V38" s="101"/>
      <c r="W38" s="180"/>
      <c r="X38" s="70"/>
      <c r="Y38" s="237"/>
      <c r="Z38" s="237"/>
      <c r="AA38" s="237">
        <f>MAX(Y38:Z38)</f>
        <v>0</v>
      </c>
      <c r="AB38" s="101"/>
      <c r="AC38" s="238"/>
      <c r="AD38" s="238"/>
      <c r="AE38" s="238"/>
      <c r="AF38" s="238">
        <f>MAX(AC38:AE38)</f>
        <v>0</v>
      </c>
      <c r="AG38" s="106"/>
      <c r="AH38" s="136"/>
      <c r="AI38" s="136"/>
      <c r="AJ38" s="136">
        <v>60.9</v>
      </c>
      <c r="AK38" s="136">
        <f>MAX(AH38:AJ38)</f>
        <v>60.9</v>
      </c>
      <c r="AL38" s="71">
        <v>18</v>
      </c>
      <c r="AM38" s="180"/>
      <c r="AN38" s="70"/>
      <c r="AO38" s="70"/>
      <c r="AP38" s="70"/>
      <c r="AQ38" s="171"/>
      <c r="AR38" s="101"/>
      <c r="AS38" s="70"/>
      <c r="AT38" s="70"/>
      <c r="AU38" s="171"/>
      <c r="AV38" s="101"/>
      <c r="AW38" s="171"/>
      <c r="AX38" s="101"/>
      <c r="AY38" s="180">
        <v>51.4</v>
      </c>
      <c r="AZ38" s="70">
        <v>32</v>
      </c>
      <c r="BA38" s="101"/>
      <c r="BB38" s="101"/>
      <c r="BC38" s="171"/>
      <c r="BD38" s="101"/>
      <c r="BE38" s="180">
        <v>54.8</v>
      </c>
      <c r="BF38" s="70">
        <v>41</v>
      </c>
      <c r="BG38" s="234">
        <v>46.9</v>
      </c>
      <c r="BH38" s="234">
        <v>60.8</v>
      </c>
      <c r="BI38" s="234"/>
      <c r="BJ38" s="234"/>
      <c r="BK38" s="234"/>
      <c r="BL38" s="234">
        <f>MAX(BG38:BK38)</f>
        <v>60.8</v>
      </c>
      <c r="BM38" s="101">
        <v>20</v>
      </c>
      <c r="BN38" s="180"/>
      <c r="BO38" s="70"/>
      <c r="BP38" s="171"/>
      <c r="BQ38" s="101"/>
      <c r="BR38" s="171"/>
      <c r="BS38" s="101"/>
      <c r="BT38" s="180"/>
      <c r="BU38" s="70"/>
      <c r="BV38" s="70">
        <v>28.7</v>
      </c>
      <c r="BW38" s="70">
        <v>11</v>
      </c>
      <c r="BX38" s="101">
        <f>SUMPRODUCT(LARGE(CB38:CL38,{1;2;3;4;5}))</f>
        <v>20</v>
      </c>
      <c r="BY38" s="70">
        <f>SUMPRODUCT(LARGE(CM38:CV38,{1;2;3;4;5}))</f>
        <v>73</v>
      </c>
      <c r="BZ38" s="107">
        <f>SUM(J38,P38,AL38,BW38)</f>
        <v>29</v>
      </c>
      <c r="CA38" s="70">
        <f>SUM(BX38:BZ38)</f>
        <v>122</v>
      </c>
      <c r="CB38" s="101">
        <f>R38</f>
        <v>0</v>
      </c>
      <c r="CC38" s="101">
        <f>V38</f>
        <v>0</v>
      </c>
      <c r="CD38" s="101">
        <f>AB38</f>
        <v>0</v>
      </c>
      <c r="CE38" s="101">
        <f>AR38</f>
        <v>0</v>
      </c>
      <c r="CF38" s="101">
        <f>AV38</f>
        <v>0</v>
      </c>
      <c r="CG38" s="101">
        <f>AX38</f>
        <v>0</v>
      </c>
      <c r="CH38" s="101">
        <f>BB38</f>
        <v>0</v>
      </c>
      <c r="CI38" s="101">
        <f>BD38</f>
        <v>0</v>
      </c>
      <c r="CJ38" s="101">
        <f>BM38</f>
        <v>20</v>
      </c>
      <c r="CK38" s="101">
        <f>BQ38</f>
        <v>0</v>
      </c>
      <c r="CL38" s="101">
        <f>BS38</f>
        <v>0</v>
      </c>
      <c r="CM38" s="70">
        <f>T38</f>
        <v>0</v>
      </c>
      <c r="CN38" s="70">
        <f>X38</f>
        <v>0</v>
      </c>
      <c r="CO38" s="106">
        <f>AG38</f>
        <v>0</v>
      </c>
      <c r="CP38" s="70">
        <f>AN38</f>
        <v>0</v>
      </c>
      <c r="CQ38" s="70">
        <f>AP38</f>
        <v>0</v>
      </c>
      <c r="CR38" s="70">
        <f>AT38</f>
        <v>0</v>
      </c>
      <c r="CS38" s="70">
        <f>AZ38</f>
        <v>32</v>
      </c>
      <c r="CT38" s="70">
        <f>BF38</f>
        <v>41</v>
      </c>
      <c r="CU38" s="70">
        <f>BO38</f>
        <v>0</v>
      </c>
      <c r="CV38" s="236">
        <f>BU38</f>
        <v>0</v>
      </c>
      <c r="CW38" s="226">
        <f>SUM(CB38:CV38,BZ38)</f>
        <v>122</v>
      </c>
    </row>
    <row r="39" spans="1:101" x14ac:dyDescent="0.25">
      <c r="A39" s="271" t="s">
        <v>290</v>
      </c>
      <c r="B39" s="286">
        <v>19778</v>
      </c>
      <c r="C39" s="288">
        <f>CW39</f>
        <v>105</v>
      </c>
      <c r="D39" s="125"/>
      <c r="E39" s="126"/>
      <c r="F39" s="126"/>
      <c r="G39" s="126"/>
      <c r="H39" s="126"/>
      <c r="I39" s="126">
        <f>MAX(D39:H39)</f>
        <v>0</v>
      </c>
      <c r="J39" s="68"/>
      <c r="K39" s="132"/>
      <c r="L39" s="132"/>
      <c r="M39" s="132"/>
      <c r="N39" s="132"/>
      <c r="O39" s="132">
        <f>MAX(K39:N39)</f>
        <v>0</v>
      </c>
      <c r="P39" s="69"/>
      <c r="Q39" s="171"/>
      <c r="R39" s="101"/>
      <c r="S39" s="180"/>
      <c r="T39" s="70"/>
      <c r="U39" s="171"/>
      <c r="V39" s="101"/>
      <c r="W39" s="180"/>
      <c r="X39" s="70"/>
      <c r="Y39" s="237"/>
      <c r="Z39" s="237"/>
      <c r="AA39" s="237">
        <f>MAX(Y39:Z39)</f>
        <v>0</v>
      </c>
      <c r="AB39" s="101"/>
      <c r="AC39" s="238"/>
      <c r="AD39" s="238"/>
      <c r="AE39" s="238">
        <v>66.2</v>
      </c>
      <c r="AF39" s="238">
        <f>MAX(AC39:AE39)</f>
        <v>66.2</v>
      </c>
      <c r="AG39" s="106">
        <v>31</v>
      </c>
      <c r="AH39" s="136"/>
      <c r="AI39" s="136"/>
      <c r="AJ39" s="136"/>
      <c r="AK39" s="136">
        <f>MAX(AH39:AJ39)</f>
        <v>0</v>
      </c>
      <c r="AL39" s="71"/>
      <c r="AM39" s="180"/>
      <c r="AN39" s="70"/>
      <c r="AO39" s="70">
        <v>66.7</v>
      </c>
      <c r="AP39" s="70">
        <v>39</v>
      </c>
      <c r="AQ39" s="171"/>
      <c r="AR39" s="101"/>
      <c r="AS39" s="70"/>
      <c r="AT39" s="70"/>
      <c r="AU39" s="171"/>
      <c r="AV39" s="101"/>
      <c r="AW39" s="171"/>
      <c r="AX39" s="101"/>
      <c r="AY39" s="180"/>
      <c r="AZ39" s="70"/>
      <c r="BA39" s="101"/>
      <c r="BB39" s="101"/>
      <c r="BC39" s="171"/>
      <c r="BD39" s="101"/>
      <c r="BE39" s="180"/>
      <c r="BF39" s="70"/>
      <c r="BG39" s="234"/>
      <c r="BH39" s="234"/>
      <c r="BI39" s="234"/>
      <c r="BJ39" s="234"/>
      <c r="BK39" s="234"/>
      <c r="BL39" s="234">
        <f>MAX(BG39:BK39)</f>
        <v>0</v>
      </c>
      <c r="BM39" s="101"/>
      <c r="BN39" s="180"/>
      <c r="BO39" s="70"/>
      <c r="BP39" s="171">
        <v>42.3</v>
      </c>
      <c r="BQ39" s="101">
        <v>35</v>
      </c>
      <c r="BR39" s="171"/>
      <c r="BS39" s="101"/>
      <c r="BT39" s="180"/>
      <c r="BU39" s="70"/>
      <c r="BV39" s="70"/>
      <c r="BW39" s="70"/>
      <c r="BX39" s="101">
        <f>SUMPRODUCT(LARGE(CB39:CL39,{1;2;3;4;5}))</f>
        <v>35</v>
      </c>
      <c r="BY39" s="70">
        <f>SUMPRODUCT(LARGE(CM39:CV39,{1;2;3;4;5}))</f>
        <v>70</v>
      </c>
      <c r="BZ39" s="107">
        <f>SUM(J39,P39,AL39,BW39)</f>
        <v>0</v>
      </c>
      <c r="CA39" s="70">
        <f>SUM(BX39:BZ39)</f>
        <v>105</v>
      </c>
      <c r="CB39" s="101">
        <f>R39</f>
        <v>0</v>
      </c>
      <c r="CC39" s="101">
        <f>V39</f>
        <v>0</v>
      </c>
      <c r="CD39" s="101">
        <f>AB39</f>
        <v>0</v>
      </c>
      <c r="CE39" s="101">
        <f>AR39</f>
        <v>0</v>
      </c>
      <c r="CF39" s="101">
        <f>AV39</f>
        <v>0</v>
      </c>
      <c r="CG39" s="101">
        <f>AX39</f>
        <v>0</v>
      </c>
      <c r="CH39" s="101">
        <f>BB39</f>
        <v>0</v>
      </c>
      <c r="CI39" s="101">
        <f>BD39</f>
        <v>0</v>
      </c>
      <c r="CJ39" s="101">
        <f>BM39</f>
        <v>0</v>
      </c>
      <c r="CK39" s="101">
        <f>BQ39</f>
        <v>35</v>
      </c>
      <c r="CL39" s="101">
        <f>BS39</f>
        <v>0</v>
      </c>
      <c r="CM39" s="70">
        <f>T39</f>
        <v>0</v>
      </c>
      <c r="CN39" s="70">
        <f>X39</f>
        <v>0</v>
      </c>
      <c r="CO39" s="106">
        <f>AG39</f>
        <v>31</v>
      </c>
      <c r="CP39" s="70">
        <f>AN39</f>
        <v>0</v>
      </c>
      <c r="CQ39" s="70">
        <f>AP39</f>
        <v>39</v>
      </c>
      <c r="CR39" s="70">
        <f>AT39</f>
        <v>0</v>
      </c>
      <c r="CS39" s="70">
        <f>AZ39</f>
        <v>0</v>
      </c>
      <c r="CT39" s="70">
        <f>BF39</f>
        <v>0</v>
      </c>
      <c r="CU39" s="70">
        <f>BO39</f>
        <v>0</v>
      </c>
      <c r="CV39" s="236">
        <f>BU39</f>
        <v>0</v>
      </c>
      <c r="CW39" s="226">
        <f>SUM(CB39:CV39,BZ39)</f>
        <v>105</v>
      </c>
    </row>
    <row r="40" spans="1:101" x14ac:dyDescent="0.25">
      <c r="A40" s="271" t="s">
        <v>266</v>
      </c>
      <c r="B40" s="286">
        <v>35014</v>
      </c>
      <c r="C40" s="288">
        <f>CW40</f>
        <v>93</v>
      </c>
      <c r="D40" s="125"/>
      <c r="E40" s="126"/>
      <c r="F40" s="126"/>
      <c r="G40" s="126"/>
      <c r="H40" s="126"/>
      <c r="I40" s="126">
        <f>MAX(D40:H40)</f>
        <v>0</v>
      </c>
      <c r="J40" s="68"/>
      <c r="K40" s="132"/>
      <c r="L40" s="132"/>
      <c r="M40" s="132"/>
      <c r="N40" s="132"/>
      <c r="O40" s="132">
        <f>MAX(K40:N40)</f>
        <v>0</v>
      </c>
      <c r="P40" s="69"/>
      <c r="Q40" s="171"/>
      <c r="R40" s="101"/>
      <c r="S40" s="180"/>
      <c r="T40" s="70"/>
      <c r="U40" s="171"/>
      <c r="V40" s="101"/>
      <c r="W40" s="180"/>
      <c r="X40" s="70"/>
      <c r="Y40" s="237"/>
      <c r="Z40" s="237"/>
      <c r="AA40" s="237">
        <f>MAX(Y40:Z40)</f>
        <v>0</v>
      </c>
      <c r="AB40" s="101"/>
      <c r="AC40" s="238">
        <v>55.2</v>
      </c>
      <c r="AD40" s="238"/>
      <c r="AE40" s="238"/>
      <c r="AF40" s="238">
        <f>MAX(AC40:AE40)</f>
        <v>55.2</v>
      </c>
      <c r="AG40" s="106">
        <v>27</v>
      </c>
      <c r="AH40" s="136">
        <v>58.7</v>
      </c>
      <c r="AI40" s="136"/>
      <c r="AJ40" s="136">
        <v>60.5</v>
      </c>
      <c r="AK40" s="136">
        <f>MAX(AH40:AJ40)</f>
        <v>60.5</v>
      </c>
      <c r="AL40" s="71">
        <v>17</v>
      </c>
      <c r="AM40" s="180"/>
      <c r="AN40" s="70"/>
      <c r="AO40" s="70"/>
      <c r="AP40" s="70"/>
      <c r="AQ40" s="171"/>
      <c r="AR40" s="101"/>
      <c r="AS40" s="70"/>
      <c r="AT40" s="70"/>
      <c r="AU40" s="171"/>
      <c r="AV40" s="101"/>
      <c r="AW40" s="171"/>
      <c r="AX40" s="101"/>
      <c r="AY40" s="180">
        <v>51.2</v>
      </c>
      <c r="AZ40" s="70">
        <v>31</v>
      </c>
      <c r="BA40" s="101"/>
      <c r="BB40" s="101"/>
      <c r="BC40" s="171"/>
      <c r="BD40" s="101"/>
      <c r="BE40" s="180"/>
      <c r="BF40" s="70"/>
      <c r="BG40" s="234"/>
      <c r="BH40" s="234">
        <v>59.8</v>
      </c>
      <c r="BI40" s="234">
        <v>60.2</v>
      </c>
      <c r="BJ40" s="234">
        <v>58.8</v>
      </c>
      <c r="BK40" s="234">
        <v>59.7</v>
      </c>
      <c r="BL40" s="234">
        <f>MAX(BG40:BK40)</f>
        <v>60.2</v>
      </c>
      <c r="BM40" s="101">
        <v>18</v>
      </c>
      <c r="BN40" s="180"/>
      <c r="BO40" s="70"/>
      <c r="BP40" s="171"/>
      <c r="BQ40" s="101"/>
      <c r="BR40" s="171"/>
      <c r="BS40" s="101"/>
      <c r="BT40" s="180"/>
      <c r="BU40" s="70"/>
      <c r="BV40" s="70"/>
      <c r="BW40" s="70"/>
      <c r="BX40" s="101">
        <f>SUMPRODUCT(LARGE(CB40:CL40,{1;2;3;4;5}))</f>
        <v>18</v>
      </c>
      <c r="BY40" s="70">
        <f>SUMPRODUCT(LARGE(CM40:CV40,{1;2;3;4;5}))</f>
        <v>58</v>
      </c>
      <c r="BZ40" s="107">
        <f>SUM(J40,P40,AL40,BW40)</f>
        <v>17</v>
      </c>
      <c r="CA40" s="70">
        <f>SUM(BX40:BZ40)</f>
        <v>93</v>
      </c>
      <c r="CB40" s="101">
        <f>R40</f>
        <v>0</v>
      </c>
      <c r="CC40" s="101">
        <f>V40</f>
        <v>0</v>
      </c>
      <c r="CD40" s="101">
        <f>AB40</f>
        <v>0</v>
      </c>
      <c r="CE40" s="101">
        <f>AR40</f>
        <v>0</v>
      </c>
      <c r="CF40" s="101">
        <f>AV40</f>
        <v>0</v>
      </c>
      <c r="CG40" s="101">
        <f>AX40</f>
        <v>0</v>
      </c>
      <c r="CH40" s="101">
        <f>BB40</f>
        <v>0</v>
      </c>
      <c r="CI40" s="101">
        <f>BD40</f>
        <v>0</v>
      </c>
      <c r="CJ40" s="101">
        <f>BM40</f>
        <v>18</v>
      </c>
      <c r="CK40" s="101">
        <f>BQ40</f>
        <v>0</v>
      </c>
      <c r="CL40" s="101">
        <f>BS40</f>
        <v>0</v>
      </c>
      <c r="CM40" s="70">
        <f>T40</f>
        <v>0</v>
      </c>
      <c r="CN40" s="70">
        <f>X40</f>
        <v>0</v>
      </c>
      <c r="CO40" s="106">
        <f>AG40</f>
        <v>27</v>
      </c>
      <c r="CP40" s="70">
        <f>AN40</f>
        <v>0</v>
      </c>
      <c r="CQ40" s="70">
        <f>AP40</f>
        <v>0</v>
      </c>
      <c r="CR40" s="70">
        <f>AT40</f>
        <v>0</v>
      </c>
      <c r="CS40" s="70">
        <f>AZ40</f>
        <v>31</v>
      </c>
      <c r="CT40" s="70">
        <f>BF40</f>
        <v>0</v>
      </c>
      <c r="CU40" s="70">
        <f>BO40</f>
        <v>0</v>
      </c>
      <c r="CV40" s="236">
        <f>BU40</f>
        <v>0</v>
      </c>
      <c r="CW40" s="226">
        <f>SUM(CB40:CV40,BZ40)</f>
        <v>93</v>
      </c>
    </row>
    <row r="41" spans="1:101" x14ac:dyDescent="0.25">
      <c r="A41" s="271" t="s">
        <v>184</v>
      </c>
      <c r="B41" s="286">
        <v>24248</v>
      </c>
      <c r="C41" s="288">
        <f>CW41</f>
        <v>90</v>
      </c>
      <c r="D41" s="125"/>
      <c r="E41" s="126"/>
      <c r="F41" s="126"/>
      <c r="G41" s="126"/>
      <c r="H41" s="126"/>
      <c r="I41" s="126">
        <f>MAX(D41:H41)</f>
        <v>0</v>
      </c>
      <c r="J41" s="68"/>
      <c r="K41" s="132"/>
      <c r="L41" s="132"/>
      <c r="M41" s="132"/>
      <c r="N41" s="132"/>
      <c r="O41" s="132">
        <f>MAX(K41:N41)</f>
        <v>0</v>
      </c>
      <c r="P41" s="69"/>
      <c r="Q41" s="171">
        <v>40.4</v>
      </c>
      <c r="R41" s="101">
        <v>43</v>
      </c>
      <c r="S41" s="180"/>
      <c r="T41" s="70"/>
      <c r="U41" s="171"/>
      <c r="V41" s="101"/>
      <c r="W41" s="180"/>
      <c r="X41" s="70"/>
      <c r="Y41" s="237"/>
      <c r="Z41" s="237"/>
      <c r="AA41" s="237">
        <f>MAX(Y41:Z41)</f>
        <v>0</v>
      </c>
      <c r="AB41" s="101"/>
      <c r="AC41" s="238"/>
      <c r="AD41" s="238"/>
      <c r="AE41" s="238"/>
      <c r="AF41" s="238">
        <f>MAX(AC41:AE41)</f>
        <v>0</v>
      </c>
      <c r="AG41" s="106"/>
      <c r="AH41" s="136"/>
      <c r="AI41" s="136"/>
      <c r="AJ41" s="136">
        <v>63.6</v>
      </c>
      <c r="AK41" s="136">
        <f>MAX(AH41:AJ41)</f>
        <v>63.6</v>
      </c>
      <c r="AL41" s="71">
        <v>25</v>
      </c>
      <c r="AM41" s="180"/>
      <c r="AN41" s="70"/>
      <c r="AO41" s="70"/>
      <c r="AP41" s="70"/>
      <c r="AQ41" s="171"/>
      <c r="AR41" s="101"/>
      <c r="AS41" s="70"/>
      <c r="AT41" s="70"/>
      <c r="AU41" s="171"/>
      <c r="AV41" s="101"/>
      <c r="AW41" s="171"/>
      <c r="AX41" s="101"/>
      <c r="AY41" s="180"/>
      <c r="AZ41" s="70"/>
      <c r="BA41" s="101"/>
      <c r="BB41" s="101"/>
      <c r="BC41" s="171"/>
      <c r="BD41" s="101"/>
      <c r="BE41" s="180"/>
      <c r="BF41" s="70"/>
      <c r="BG41" s="234"/>
      <c r="BH41" s="234"/>
      <c r="BI41" s="234"/>
      <c r="BJ41" s="234"/>
      <c r="BK41" s="234">
        <v>61.5</v>
      </c>
      <c r="BL41" s="234">
        <f>MAX(BG41:BK41)</f>
        <v>61.5</v>
      </c>
      <c r="BM41" s="101">
        <v>22</v>
      </c>
      <c r="BN41" s="180"/>
      <c r="BO41" s="70"/>
      <c r="BP41" s="171"/>
      <c r="BQ41" s="101"/>
      <c r="BR41" s="171"/>
      <c r="BS41" s="101"/>
      <c r="BT41" s="180"/>
      <c r="BU41" s="70"/>
      <c r="BV41" s="70"/>
      <c r="BW41" s="70"/>
      <c r="BX41" s="101">
        <f>SUMPRODUCT(LARGE(CB41:CL41,{1;2;3;4;5}))</f>
        <v>65</v>
      </c>
      <c r="BY41" s="70">
        <f>SUMPRODUCT(LARGE(CM41:CV41,{1;2;3;4;5}))</f>
        <v>0</v>
      </c>
      <c r="BZ41" s="107">
        <f>SUM(J41,P41,AL41,BW41)</f>
        <v>25</v>
      </c>
      <c r="CA41" s="70">
        <f>SUM(BX41:BZ41)</f>
        <v>90</v>
      </c>
      <c r="CB41" s="101">
        <f>R41</f>
        <v>43</v>
      </c>
      <c r="CC41" s="101">
        <f>V41</f>
        <v>0</v>
      </c>
      <c r="CD41" s="101">
        <f>AB41</f>
        <v>0</v>
      </c>
      <c r="CE41" s="101">
        <f>AR41</f>
        <v>0</v>
      </c>
      <c r="CF41" s="101">
        <f>AV41</f>
        <v>0</v>
      </c>
      <c r="CG41" s="101">
        <f>AX41</f>
        <v>0</v>
      </c>
      <c r="CH41" s="101">
        <f>BB41</f>
        <v>0</v>
      </c>
      <c r="CI41" s="101">
        <f>BD41</f>
        <v>0</v>
      </c>
      <c r="CJ41" s="101">
        <f>BM41</f>
        <v>22</v>
      </c>
      <c r="CK41" s="101">
        <f>BQ41</f>
        <v>0</v>
      </c>
      <c r="CL41" s="101">
        <f>BS41</f>
        <v>0</v>
      </c>
      <c r="CM41" s="70">
        <f>T41</f>
        <v>0</v>
      </c>
      <c r="CN41" s="70">
        <f>X41</f>
        <v>0</v>
      </c>
      <c r="CO41" s="106">
        <f>AG41</f>
        <v>0</v>
      </c>
      <c r="CP41" s="70">
        <f>AN41</f>
        <v>0</v>
      </c>
      <c r="CQ41" s="70">
        <f>AP41</f>
        <v>0</v>
      </c>
      <c r="CR41" s="70">
        <f>AT41</f>
        <v>0</v>
      </c>
      <c r="CS41" s="70">
        <f>AZ41</f>
        <v>0</v>
      </c>
      <c r="CT41" s="70">
        <f>BF41</f>
        <v>0</v>
      </c>
      <c r="CU41" s="70">
        <f>BO41</f>
        <v>0</v>
      </c>
      <c r="CV41" s="236">
        <f>BU41</f>
        <v>0</v>
      </c>
      <c r="CW41" s="226">
        <f>SUM(CB41:CV41,BZ41)</f>
        <v>90</v>
      </c>
    </row>
    <row r="42" spans="1:101" x14ac:dyDescent="0.25">
      <c r="A42" s="271" t="s">
        <v>338</v>
      </c>
      <c r="B42" s="286">
        <v>26143</v>
      </c>
      <c r="C42" s="288">
        <f>CW42</f>
        <v>79</v>
      </c>
      <c r="D42" s="125"/>
      <c r="E42" s="126"/>
      <c r="F42" s="126"/>
      <c r="G42" s="126">
        <v>52.6</v>
      </c>
      <c r="H42" s="126"/>
      <c r="I42" s="126">
        <f>MAX(D42:H42)</f>
        <v>52.6</v>
      </c>
      <c r="J42" s="68">
        <v>10</v>
      </c>
      <c r="K42" s="132"/>
      <c r="L42" s="132"/>
      <c r="M42" s="132">
        <v>52.2</v>
      </c>
      <c r="N42" s="132">
        <v>46.3</v>
      </c>
      <c r="O42" s="132">
        <f>MAX(K42:N42)</f>
        <v>52.2</v>
      </c>
      <c r="P42" s="69">
        <v>24</v>
      </c>
      <c r="Q42" s="171"/>
      <c r="R42" s="101"/>
      <c r="S42" s="180"/>
      <c r="T42" s="70"/>
      <c r="U42" s="171"/>
      <c r="V42" s="101"/>
      <c r="W42" s="180"/>
      <c r="X42" s="70"/>
      <c r="Y42" s="237"/>
      <c r="Z42" s="237"/>
      <c r="AA42" s="237">
        <f>MAX(Y42:Z42)</f>
        <v>0</v>
      </c>
      <c r="AB42" s="101"/>
      <c r="AC42" s="238"/>
      <c r="AD42" s="238"/>
      <c r="AE42" s="238"/>
      <c r="AF42" s="238">
        <f>MAX(AC42:AE42)</f>
        <v>0</v>
      </c>
      <c r="AG42" s="106"/>
      <c r="AH42" s="136"/>
      <c r="AI42" s="136"/>
      <c r="AJ42" s="136">
        <v>54.8</v>
      </c>
      <c r="AK42" s="136">
        <f>MAX(AH42:AJ42)</f>
        <v>54.8</v>
      </c>
      <c r="AL42" s="71">
        <v>12</v>
      </c>
      <c r="AM42" s="180"/>
      <c r="AN42" s="70"/>
      <c r="AO42" s="70"/>
      <c r="AP42" s="70"/>
      <c r="AQ42" s="171"/>
      <c r="AR42" s="101"/>
      <c r="AS42" s="70"/>
      <c r="AT42" s="70"/>
      <c r="AU42" s="171"/>
      <c r="AV42" s="101"/>
      <c r="AW42" s="171"/>
      <c r="AX42" s="101"/>
      <c r="AY42" s="180"/>
      <c r="AZ42" s="70"/>
      <c r="BA42" s="101"/>
      <c r="BB42" s="101"/>
      <c r="BC42" s="171"/>
      <c r="BD42" s="101"/>
      <c r="BE42" s="180"/>
      <c r="BF42" s="70"/>
      <c r="BG42" s="234"/>
      <c r="BH42" s="234"/>
      <c r="BI42" s="234"/>
      <c r="BJ42" s="234"/>
      <c r="BK42" s="234"/>
      <c r="BL42" s="234">
        <f>MAX(BG42:BK42)</f>
        <v>0</v>
      </c>
      <c r="BM42" s="101"/>
      <c r="BN42" s="180"/>
      <c r="BO42" s="70"/>
      <c r="BP42" s="171">
        <v>38.5</v>
      </c>
      <c r="BQ42" s="101">
        <v>33</v>
      </c>
      <c r="BR42" s="171"/>
      <c r="BS42" s="101"/>
      <c r="BT42" s="180"/>
      <c r="BU42" s="70"/>
      <c r="BV42" s="70"/>
      <c r="BW42" s="70"/>
      <c r="BX42" s="101">
        <f>SUMPRODUCT(LARGE(CB42:CL42,{1;2;3;4;5}))</f>
        <v>33</v>
      </c>
      <c r="BY42" s="70">
        <f>SUMPRODUCT(LARGE(CM42:CV42,{1;2;3;4;5}))</f>
        <v>0</v>
      </c>
      <c r="BZ42" s="107">
        <f>SUM(J42,P42,AL42,BW42)</f>
        <v>46</v>
      </c>
      <c r="CA42" s="70">
        <f>SUM(BX42:BZ42)</f>
        <v>79</v>
      </c>
      <c r="CB42" s="101">
        <f>R42</f>
        <v>0</v>
      </c>
      <c r="CC42" s="101">
        <f>V42</f>
        <v>0</v>
      </c>
      <c r="CD42" s="101">
        <f>AB42</f>
        <v>0</v>
      </c>
      <c r="CE42" s="101">
        <f>AR42</f>
        <v>0</v>
      </c>
      <c r="CF42" s="101">
        <f>AV42</f>
        <v>0</v>
      </c>
      <c r="CG42" s="101">
        <f>AX42</f>
        <v>0</v>
      </c>
      <c r="CH42" s="101">
        <f>BB42</f>
        <v>0</v>
      </c>
      <c r="CI42" s="101">
        <f>BD42</f>
        <v>0</v>
      </c>
      <c r="CJ42" s="101">
        <f>BM42</f>
        <v>0</v>
      </c>
      <c r="CK42" s="101">
        <f>BQ42</f>
        <v>33</v>
      </c>
      <c r="CL42" s="101">
        <f>BS42</f>
        <v>0</v>
      </c>
      <c r="CM42" s="70">
        <f>T42</f>
        <v>0</v>
      </c>
      <c r="CN42" s="70">
        <f>X42</f>
        <v>0</v>
      </c>
      <c r="CO42" s="106">
        <f>AG42</f>
        <v>0</v>
      </c>
      <c r="CP42" s="70">
        <f>AN42</f>
        <v>0</v>
      </c>
      <c r="CQ42" s="70">
        <f>AP42</f>
        <v>0</v>
      </c>
      <c r="CR42" s="70">
        <f>AT42</f>
        <v>0</v>
      </c>
      <c r="CS42" s="70">
        <f>AZ42</f>
        <v>0</v>
      </c>
      <c r="CT42" s="70">
        <f>BF42</f>
        <v>0</v>
      </c>
      <c r="CU42" s="70">
        <f>BO42</f>
        <v>0</v>
      </c>
      <c r="CV42" s="236">
        <f>BU42</f>
        <v>0</v>
      </c>
      <c r="CW42" s="226">
        <f>SUM(CB42:CV42,BZ42)</f>
        <v>79</v>
      </c>
    </row>
    <row r="43" spans="1:101" x14ac:dyDescent="0.25">
      <c r="A43" s="271" t="s">
        <v>251</v>
      </c>
      <c r="B43" s="286">
        <v>25766</v>
      </c>
      <c r="C43" s="288">
        <f>CW43</f>
        <v>79</v>
      </c>
      <c r="D43" s="125"/>
      <c r="E43" s="126"/>
      <c r="F43" s="126"/>
      <c r="G43" s="126"/>
      <c r="H43" s="126"/>
      <c r="I43" s="126">
        <f>MAX(D43:H43)</f>
        <v>0</v>
      </c>
      <c r="J43" s="68"/>
      <c r="K43" s="132"/>
      <c r="L43" s="132"/>
      <c r="M43" s="132"/>
      <c r="N43" s="132"/>
      <c r="O43" s="132">
        <f>MAX(K43:N43)</f>
        <v>0</v>
      </c>
      <c r="P43" s="69"/>
      <c r="Q43" s="171"/>
      <c r="R43" s="101"/>
      <c r="S43" s="180"/>
      <c r="T43" s="70"/>
      <c r="U43" s="171"/>
      <c r="V43" s="101"/>
      <c r="W43" s="180"/>
      <c r="X43" s="70"/>
      <c r="Y43" s="237">
        <v>57</v>
      </c>
      <c r="Z43" s="237">
        <v>58.3</v>
      </c>
      <c r="AA43" s="237">
        <f>MAX(Y43:Z43)</f>
        <v>58.3</v>
      </c>
      <c r="AB43" s="101">
        <v>37</v>
      </c>
      <c r="AC43" s="238"/>
      <c r="AD43" s="238"/>
      <c r="AE43" s="238"/>
      <c r="AF43" s="238">
        <f>MAX(AC43:AE43)</f>
        <v>0</v>
      </c>
      <c r="AG43" s="106"/>
      <c r="AH43" s="136">
        <v>63.5</v>
      </c>
      <c r="AI43" s="136"/>
      <c r="AJ43" s="136"/>
      <c r="AK43" s="136">
        <f>MAX(AH43:AJ43)</f>
        <v>63.5</v>
      </c>
      <c r="AL43" s="71">
        <v>24</v>
      </c>
      <c r="AM43" s="180"/>
      <c r="AN43" s="70"/>
      <c r="AO43" s="70"/>
      <c r="AP43" s="70"/>
      <c r="AQ43" s="171"/>
      <c r="AR43" s="101"/>
      <c r="AS43" s="70"/>
      <c r="AT43" s="70"/>
      <c r="AU43" s="171"/>
      <c r="AV43" s="101"/>
      <c r="AW43" s="171"/>
      <c r="AX43" s="101"/>
      <c r="AY43" s="180"/>
      <c r="AZ43" s="70"/>
      <c r="BA43" s="101"/>
      <c r="BB43" s="101"/>
      <c r="BC43" s="171"/>
      <c r="BD43" s="101"/>
      <c r="BE43" s="180"/>
      <c r="BF43" s="70"/>
      <c r="BG43" s="234"/>
      <c r="BH43" s="234"/>
      <c r="BI43" s="234"/>
      <c r="BJ43" s="234"/>
      <c r="BK43" s="234"/>
      <c r="BL43" s="234">
        <f>MAX(BG43:BK43)</f>
        <v>0</v>
      </c>
      <c r="BM43" s="101"/>
      <c r="BN43" s="180"/>
      <c r="BO43" s="70"/>
      <c r="BP43" s="171"/>
      <c r="BQ43" s="101"/>
      <c r="BR43" s="171"/>
      <c r="BS43" s="101"/>
      <c r="BT43" s="180"/>
      <c r="BU43" s="70"/>
      <c r="BV43" s="70">
        <v>55.6</v>
      </c>
      <c r="BW43" s="70">
        <v>18</v>
      </c>
      <c r="BX43" s="101">
        <f>SUMPRODUCT(LARGE(CB43:CL43,{1;2;3;4;5}))</f>
        <v>37</v>
      </c>
      <c r="BY43" s="70">
        <f>SUMPRODUCT(LARGE(CM43:CV43,{1;2;3;4;5}))</f>
        <v>0</v>
      </c>
      <c r="BZ43" s="107">
        <f>SUM(J43,P43,AL43,BW43)</f>
        <v>42</v>
      </c>
      <c r="CA43" s="70">
        <f>SUM(BX43:BZ43)</f>
        <v>79</v>
      </c>
      <c r="CB43" s="101">
        <f>R43</f>
        <v>0</v>
      </c>
      <c r="CC43" s="101">
        <f>V43</f>
        <v>0</v>
      </c>
      <c r="CD43" s="101">
        <f>AB43</f>
        <v>37</v>
      </c>
      <c r="CE43" s="101">
        <f>AR43</f>
        <v>0</v>
      </c>
      <c r="CF43" s="101">
        <f>AV43</f>
        <v>0</v>
      </c>
      <c r="CG43" s="101">
        <f>AX43</f>
        <v>0</v>
      </c>
      <c r="CH43" s="101">
        <f>BB43</f>
        <v>0</v>
      </c>
      <c r="CI43" s="101">
        <f>BD43</f>
        <v>0</v>
      </c>
      <c r="CJ43" s="101">
        <f>BM43</f>
        <v>0</v>
      </c>
      <c r="CK43" s="101">
        <f>BQ43</f>
        <v>0</v>
      </c>
      <c r="CL43" s="101">
        <f>BS43</f>
        <v>0</v>
      </c>
      <c r="CM43" s="70">
        <f>T43</f>
        <v>0</v>
      </c>
      <c r="CN43" s="70">
        <f>X43</f>
        <v>0</v>
      </c>
      <c r="CO43" s="106">
        <f>AG43</f>
        <v>0</v>
      </c>
      <c r="CP43" s="70">
        <f>AN43</f>
        <v>0</v>
      </c>
      <c r="CQ43" s="70">
        <f>AP43</f>
        <v>0</v>
      </c>
      <c r="CR43" s="70">
        <f>AT43</f>
        <v>0</v>
      </c>
      <c r="CS43" s="70">
        <f>AZ43</f>
        <v>0</v>
      </c>
      <c r="CT43" s="70">
        <f>BF43</f>
        <v>0</v>
      </c>
      <c r="CU43" s="70">
        <f>BO43</f>
        <v>0</v>
      </c>
      <c r="CV43" s="236">
        <f>BU43</f>
        <v>0</v>
      </c>
      <c r="CW43" s="226">
        <f>SUM(CB43:CV43,BZ43)</f>
        <v>79</v>
      </c>
    </row>
    <row r="44" spans="1:101" x14ac:dyDescent="0.25">
      <c r="A44" s="271" t="s">
        <v>348</v>
      </c>
      <c r="B44" s="286">
        <v>26374</v>
      </c>
      <c r="C44" s="288">
        <f>CW44</f>
        <v>72</v>
      </c>
      <c r="D44" s="125"/>
      <c r="E44" s="126"/>
      <c r="F44" s="126"/>
      <c r="G44" s="126"/>
      <c r="H44" s="126"/>
      <c r="I44" s="126">
        <f>MAX(D44:H44)</f>
        <v>0</v>
      </c>
      <c r="J44" s="68"/>
      <c r="K44" s="132"/>
      <c r="L44" s="132"/>
      <c r="M44" s="132">
        <v>59.4</v>
      </c>
      <c r="N44" s="132"/>
      <c r="O44" s="132">
        <f>MAX(K44:N44)</f>
        <v>59.4</v>
      </c>
      <c r="P44" s="69">
        <v>28</v>
      </c>
      <c r="Q44" s="171"/>
      <c r="R44" s="101"/>
      <c r="S44" s="180"/>
      <c r="T44" s="70"/>
      <c r="U44" s="171"/>
      <c r="V44" s="101"/>
      <c r="W44" s="180"/>
      <c r="X44" s="70"/>
      <c r="Y44" s="237"/>
      <c r="Z44" s="237"/>
      <c r="AA44" s="237">
        <f>MAX(Y44:Z44)</f>
        <v>0</v>
      </c>
      <c r="AB44" s="101"/>
      <c r="AC44" s="238"/>
      <c r="AD44" s="238"/>
      <c r="AE44" s="238"/>
      <c r="AF44" s="238">
        <f>MAX(AC44:AE44)</f>
        <v>0</v>
      </c>
      <c r="AG44" s="106"/>
      <c r="AH44" s="136"/>
      <c r="AI44" s="136"/>
      <c r="AJ44" s="136"/>
      <c r="AK44" s="136">
        <f>MAX(AH44:AJ44)</f>
        <v>0</v>
      </c>
      <c r="AL44" s="71"/>
      <c r="AM44" s="180"/>
      <c r="AN44" s="70"/>
      <c r="AO44" s="70"/>
      <c r="AP44" s="70"/>
      <c r="AQ44" s="171"/>
      <c r="AR44" s="101"/>
      <c r="AS44" s="70"/>
      <c r="AT44" s="70"/>
      <c r="AU44" s="171"/>
      <c r="AV44" s="101"/>
      <c r="AW44" s="171"/>
      <c r="AX44" s="101"/>
      <c r="AY44" s="180"/>
      <c r="AZ44" s="70"/>
      <c r="BA44" s="101"/>
      <c r="BB44" s="101"/>
      <c r="BC44" s="171"/>
      <c r="BD44" s="101"/>
      <c r="BE44" s="180"/>
      <c r="BF44" s="70"/>
      <c r="BG44" s="234"/>
      <c r="BH44" s="234"/>
      <c r="BI44" s="234"/>
      <c r="BJ44" s="234"/>
      <c r="BK44" s="234"/>
      <c r="BL44" s="234">
        <f>MAX(BG44:BK44)</f>
        <v>0</v>
      </c>
      <c r="BM44" s="101"/>
      <c r="BN44" s="180"/>
      <c r="BO44" s="70"/>
      <c r="BP44" s="171"/>
      <c r="BQ44" s="101"/>
      <c r="BR44" s="171"/>
      <c r="BS44" s="101"/>
      <c r="BT44" s="180">
        <v>56.9</v>
      </c>
      <c r="BU44" s="70">
        <v>44</v>
      </c>
      <c r="BV44" s="70"/>
      <c r="BW44" s="70"/>
      <c r="BX44" s="101">
        <f>SUMPRODUCT(LARGE(CB44:CL44,{1;2;3;4;5}))</f>
        <v>0</v>
      </c>
      <c r="BY44" s="70">
        <f>SUMPRODUCT(LARGE(CM44:CV44,{1;2;3;4;5}))</f>
        <v>44</v>
      </c>
      <c r="BZ44" s="107">
        <f>SUM(J44,P44,AL44,BW44)</f>
        <v>28</v>
      </c>
      <c r="CA44" s="70">
        <f>SUM(BX44:BZ44)</f>
        <v>72</v>
      </c>
      <c r="CB44" s="101">
        <f>R44</f>
        <v>0</v>
      </c>
      <c r="CC44" s="101">
        <f>V44</f>
        <v>0</v>
      </c>
      <c r="CD44" s="101">
        <f>AB44</f>
        <v>0</v>
      </c>
      <c r="CE44" s="101">
        <f>AR44</f>
        <v>0</v>
      </c>
      <c r="CF44" s="101">
        <f>AV44</f>
        <v>0</v>
      </c>
      <c r="CG44" s="101">
        <f>AX44</f>
        <v>0</v>
      </c>
      <c r="CH44" s="101">
        <f>BB44</f>
        <v>0</v>
      </c>
      <c r="CI44" s="101">
        <f>BD44</f>
        <v>0</v>
      </c>
      <c r="CJ44" s="101">
        <f>BM44</f>
        <v>0</v>
      </c>
      <c r="CK44" s="101">
        <f>BQ44</f>
        <v>0</v>
      </c>
      <c r="CL44" s="101">
        <f>BS44</f>
        <v>0</v>
      </c>
      <c r="CM44" s="70">
        <f>T44</f>
        <v>0</v>
      </c>
      <c r="CN44" s="70">
        <f>X44</f>
        <v>0</v>
      </c>
      <c r="CO44" s="106">
        <f>AG44</f>
        <v>0</v>
      </c>
      <c r="CP44" s="70">
        <f>AN44</f>
        <v>0</v>
      </c>
      <c r="CQ44" s="70">
        <f>AP44</f>
        <v>0</v>
      </c>
      <c r="CR44" s="70">
        <f>AT44</f>
        <v>0</v>
      </c>
      <c r="CS44" s="70">
        <f>AZ44</f>
        <v>0</v>
      </c>
      <c r="CT44" s="70">
        <f>BF44</f>
        <v>0</v>
      </c>
      <c r="CU44" s="70">
        <f>BO44</f>
        <v>0</v>
      </c>
      <c r="CV44" s="388">
        <f>BU44</f>
        <v>44</v>
      </c>
      <c r="CW44" s="226">
        <f>SUM(CB44:CV44,BZ44)</f>
        <v>72</v>
      </c>
    </row>
    <row r="45" spans="1:101" x14ac:dyDescent="0.25">
      <c r="A45" s="271" t="s">
        <v>301</v>
      </c>
      <c r="B45" s="286">
        <v>24412</v>
      </c>
      <c r="C45" s="288">
        <f>CW45</f>
        <v>62</v>
      </c>
      <c r="D45" s="125"/>
      <c r="E45" s="126"/>
      <c r="F45" s="126"/>
      <c r="G45" s="126"/>
      <c r="H45" s="126"/>
      <c r="I45" s="126">
        <f>MAX(D45:H45)</f>
        <v>0</v>
      </c>
      <c r="J45" s="68"/>
      <c r="K45" s="132"/>
      <c r="L45" s="132"/>
      <c r="M45" s="132"/>
      <c r="N45" s="132"/>
      <c r="O45" s="132">
        <f>MAX(K45:N45)</f>
        <v>0</v>
      </c>
      <c r="P45" s="69"/>
      <c r="Q45" s="171"/>
      <c r="R45" s="101"/>
      <c r="S45" s="180"/>
      <c r="T45" s="70"/>
      <c r="U45" s="171"/>
      <c r="V45" s="101"/>
      <c r="W45" s="180"/>
      <c r="X45" s="70"/>
      <c r="Y45" s="237"/>
      <c r="Z45" s="237"/>
      <c r="AA45" s="237">
        <f>MAX(Y45:Z45)</f>
        <v>0</v>
      </c>
      <c r="AB45" s="101"/>
      <c r="AC45" s="238"/>
      <c r="AD45" s="238"/>
      <c r="AE45" s="238">
        <v>68.599999999999994</v>
      </c>
      <c r="AF45" s="238">
        <f>MAX(AC45:AE45)</f>
        <v>68.599999999999994</v>
      </c>
      <c r="AG45" s="106">
        <v>33</v>
      </c>
      <c r="AH45" s="136"/>
      <c r="AI45" s="136"/>
      <c r="AJ45" s="136"/>
      <c r="AK45" s="136">
        <f>MAX(AH45:AJ45)</f>
        <v>0</v>
      </c>
      <c r="AL45" s="71"/>
      <c r="AM45" s="180"/>
      <c r="AN45" s="70"/>
      <c r="AO45" s="70"/>
      <c r="AP45" s="70"/>
      <c r="AQ45" s="171"/>
      <c r="AR45" s="101"/>
      <c r="AS45" s="70"/>
      <c r="AT45" s="70"/>
      <c r="AU45" s="171"/>
      <c r="AV45" s="101"/>
      <c r="AW45" s="171"/>
      <c r="AX45" s="101"/>
      <c r="AY45" s="180"/>
      <c r="AZ45" s="70"/>
      <c r="BA45" s="101"/>
      <c r="BB45" s="101"/>
      <c r="BC45" s="171"/>
      <c r="BD45" s="101"/>
      <c r="BE45" s="180"/>
      <c r="BF45" s="70"/>
      <c r="BG45" s="234">
        <v>59.6</v>
      </c>
      <c r="BH45" s="234">
        <v>64.900000000000006</v>
      </c>
      <c r="BI45" s="234"/>
      <c r="BJ45" s="234">
        <v>56.2</v>
      </c>
      <c r="BK45" s="234">
        <v>64.599999999999994</v>
      </c>
      <c r="BL45" s="234">
        <f>MAX(BG45:BK45)</f>
        <v>64.900000000000006</v>
      </c>
      <c r="BM45" s="101">
        <v>29</v>
      </c>
      <c r="BN45" s="180"/>
      <c r="BO45" s="70"/>
      <c r="BP45" s="171"/>
      <c r="BQ45" s="101"/>
      <c r="BR45" s="171"/>
      <c r="BS45" s="101"/>
      <c r="BT45" s="180"/>
      <c r="BU45" s="70"/>
      <c r="BV45" s="70"/>
      <c r="BW45" s="70"/>
      <c r="BX45" s="101">
        <f>SUMPRODUCT(LARGE(CB45:CL45,{1;2;3;4;5}))</f>
        <v>29</v>
      </c>
      <c r="BY45" s="70">
        <f>SUMPRODUCT(LARGE(CM45:CV45,{1;2;3;4;5}))</f>
        <v>33</v>
      </c>
      <c r="BZ45" s="107">
        <f>SUM(J45,P45,AL45,BW45)</f>
        <v>0</v>
      </c>
      <c r="CA45" s="70">
        <f>SUM(BX45:BZ45)</f>
        <v>62</v>
      </c>
      <c r="CB45" s="101">
        <f>R45</f>
        <v>0</v>
      </c>
      <c r="CC45" s="101">
        <f>V45</f>
        <v>0</v>
      </c>
      <c r="CD45" s="101">
        <f>AB45</f>
        <v>0</v>
      </c>
      <c r="CE45" s="101">
        <f>AR45</f>
        <v>0</v>
      </c>
      <c r="CF45" s="101">
        <f>AV45</f>
        <v>0</v>
      </c>
      <c r="CG45" s="101">
        <f>AX45</f>
        <v>0</v>
      </c>
      <c r="CH45" s="101">
        <f>BB45</f>
        <v>0</v>
      </c>
      <c r="CI45" s="101">
        <f>BD45</f>
        <v>0</v>
      </c>
      <c r="CJ45" s="101">
        <f>BM45</f>
        <v>29</v>
      </c>
      <c r="CK45" s="101">
        <f>BQ45</f>
        <v>0</v>
      </c>
      <c r="CL45" s="101">
        <f>BS45</f>
        <v>0</v>
      </c>
      <c r="CM45" s="70">
        <f>T45</f>
        <v>0</v>
      </c>
      <c r="CN45" s="70">
        <f>X45</f>
        <v>0</v>
      </c>
      <c r="CO45" s="106">
        <f>AG45</f>
        <v>33</v>
      </c>
      <c r="CP45" s="70">
        <f>AN45</f>
        <v>0</v>
      </c>
      <c r="CQ45" s="70">
        <f>AP45</f>
        <v>0</v>
      </c>
      <c r="CR45" s="70">
        <f>AT45</f>
        <v>0</v>
      </c>
      <c r="CS45" s="70">
        <f>AZ45</f>
        <v>0</v>
      </c>
      <c r="CT45" s="70">
        <f>BF45</f>
        <v>0</v>
      </c>
      <c r="CU45" s="70">
        <f>BO45</f>
        <v>0</v>
      </c>
      <c r="CV45" s="236">
        <f>BU45</f>
        <v>0</v>
      </c>
      <c r="CW45" s="226">
        <f>SUM(CB45:CV45,BZ45)</f>
        <v>62</v>
      </c>
    </row>
    <row r="46" spans="1:101" x14ac:dyDescent="0.25">
      <c r="A46" s="271" t="s">
        <v>334</v>
      </c>
      <c r="B46" s="286">
        <v>22525</v>
      </c>
      <c r="C46" s="288">
        <f>CW46</f>
        <v>61</v>
      </c>
      <c r="D46" s="125"/>
      <c r="E46" s="126"/>
      <c r="F46" s="126"/>
      <c r="G46" s="126"/>
      <c r="H46" s="126"/>
      <c r="I46" s="126">
        <f>MAX(D46:H46)</f>
        <v>0</v>
      </c>
      <c r="J46" s="68"/>
      <c r="K46" s="132"/>
      <c r="L46" s="132"/>
      <c r="M46" s="132">
        <v>59.8</v>
      </c>
      <c r="N46" s="132">
        <v>52.9</v>
      </c>
      <c r="O46" s="132">
        <f>MAX(K46:N46)</f>
        <v>59.8</v>
      </c>
      <c r="P46" s="69">
        <v>29</v>
      </c>
      <c r="Q46" s="171"/>
      <c r="R46" s="101"/>
      <c r="S46" s="180"/>
      <c r="T46" s="70"/>
      <c r="U46" s="171"/>
      <c r="V46" s="101"/>
      <c r="W46" s="180"/>
      <c r="X46" s="70"/>
      <c r="Y46" s="237"/>
      <c r="Z46" s="237"/>
      <c r="AA46" s="237">
        <f>MAX(Y46:Z46)</f>
        <v>0</v>
      </c>
      <c r="AB46" s="101"/>
      <c r="AC46" s="238"/>
      <c r="AD46" s="238"/>
      <c r="AE46" s="238"/>
      <c r="AF46" s="238">
        <f>MAX(AC46:AE46)</f>
        <v>0</v>
      </c>
      <c r="AG46" s="106"/>
      <c r="AH46" s="136"/>
      <c r="AI46" s="136">
        <v>60.8</v>
      </c>
      <c r="AJ46" s="136">
        <v>61.4</v>
      </c>
      <c r="AK46" s="136">
        <f>MAX(AH46:AJ46)</f>
        <v>61.4</v>
      </c>
      <c r="AL46" s="71">
        <v>19</v>
      </c>
      <c r="AM46" s="180"/>
      <c r="AN46" s="70"/>
      <c r="AO46" s="70"/>
      <c r="AP46" s="70"/>
      <c r="AQ46" s="171"/>
      <c r="AR46" s="101"/>
      <c r="AS46" s="70"/>
      <c r="AT46" s="70"/>
      <c r="AU46" s="171"/>
      <c r="AV46" s="101"/>
      <c r="AW46" s="171"/>
      <c r="AX46" s="101"/>
      <c r="AY46" s="180"/>
      <c r="AZ46" s="70"/>
      <c r="BA46" s="101"/>
      <c r="BB46" s="101"/>
      <c r="BC46" s="171"/>
      <c r="BD46" s="101"/>
      <c r="BE46" s="180"/>
      <c r="BF46" s="70"/>
      <c r="BG46" s="234"/>
      <c r="BH46" s="234"/>
      <c r="BI46" s="234"/>
      <c r="BJ46" s="234"/>
      <c r="BK46" s="234">
        <v>56.1</v>
      </c>
      <c r="BL46" s="234">
        <f>MAX(BG46:BK46)</f>
        <v>56.1</v>
      </c>
      <c r="BM46" s="101">
        <v>13</v>
      </c>
      <c r="BN46" s="180"/>
      <c r="BO46" s="70"/>
      <c r="BP46" s="171"/>
      <c r="BQ46" s="101"/>
      <c r="BR46" s="171"/>
      <c r="BS46" s="101"/>
      <c r="BT46" s="180"/>
      <c r="BU46" s="70"/>
      <c r="BV46" s="70"/>
      <c r="BW46" s="70"/>
      <c r="BX46" s="101">
        <f>SUMPRODUCT(LARGE(CB46:CL46,{1;2;3;4;5}))</f>
        <v>13</v>
      </c>
      <c r="BY46" s="70">
        <f>SUMPRODUCT(LARGE(CM46:CV46,{1;2;3;4;5}))</f>
        <v>0</v>
      </c>
      <c r="BZ46" s="107">
        <f>SUM(J46,P46,AL46,BW46)</f>
        <v>48</v>
      </c>
      <c r="CA46" s="70">
        <f>SUM(BX46:BZ46)</f>
        <v>61</v>
      </c>
      <c r="CB46" s="101">
        <f>R46</f>
        <v>0</v>
      </c>
      <c r="CC46" s="101">
        <f>V46</f>
        <v>0</v>
      </c>
      <c r="CD46" s="101">
        <f>AB46</f>
        <v>0</v>
      </c>
      <c r="CE46" s="101">
        <f>AR46</f>
        <v>0</v>
      </c>
      <c r="CF46" s="101">
        <f>AV46</f>
        <v>0</v>
      </c>
      <c r="CG46" s="101">
        <f>AX46</f>
        <v>0</v>
      </c>
      <c r="CH46" s="101">
        <f>BB46</f>
        <v>0</v>
      </c>
      <c r="CI46" s="101">
        <f>BD46</f>
        <v>0</v>
      </c>
      <c r="CJ46" s="101">
        <f>BM46</f>
        <v>13</v>
      </c>
      <c r="CK46" s="101">
        <f>BQ46</f>
        <v>0</v>
      </c>
      <c r="CL46" s="101">
        <f>BS46</f>
        <v>0</v>
      </c>
      <c r="CM46" s="70">
        <f>T46</f>
        <v>0</v>
      </c>
      <c r="CN46" s="70">
        <f>X46</f>
        <v>0</v>
      </c>
      <c r="CO46" s="106">
        <f>AG46</f>
        <v>0</v>
      </c>
      <c r="CP46" s="70">
        <f>AN46</f>
        <v>0</v>
      </c>
      <c r="CQ46" s="70">
        <f>AP46</f>
        <v>0</v>
      </c>
      <c r="CR46" s="70">
        <f>AT46</f>
        <v>0</v>
      </c>
      <c r="CS46" s="70">
        <f>AZ46</f>
        <v>0</v>
      </c>
      <c r="CT46" s="70">
        <f>BF46</f>
        <v>0</v>
      </c>
      <c r="CU46" s="70">
        <f>BO46</f>
        <v>0</v>
      </c>
      <c r="CV46" s="236">
        <f>BU46</f>
        <v>0</v>
      </c>
      <c r="CW46" s="226">
        <f>SUM(CB46:CV46,BZ46)</f>
        <v>61</v>
      </c>
    </row>
    <row r="47" spans="1:101" x14ac:dyDescent="0.25">
      <c r="A47" s="271" t="s">
        <v>318</v>
      </c>
      <c r="B47" s="286">
        <v>20789</v>
      </c>
      <c r="C47" s="288">
        <f>CW47</f>
        <v>61</v>
      </c>
      <c r="D47" s="125"/>
      <c r="E47" s="126"/>
      <c r="F47" s="126"/>
      <c r="G47" s="126"/>
      <c r="H47" s="126"/>
      <c r="I47" s="126">
        <f>MAX(D47:H47)</f>
        <v>0</v>
      </c>
      <c r="J47" s="68"/>
      <c r="K47" s="132"/>
      <c r="L47" s="132"/>
      <c r="M47" s="132"/>
      <c r="N47" s="132"/>
      <c r="O47" s="132">
        <f>MAX(K47:N47)</f>
        <v>0</v>
      </c>
      <c r="P47" s="69"/>
      <c r="Q47" s="171"/>
      <c r="R47" s="101"/>
      <c r="S47" s="180"/>
      <c r="T47" s="70"/>
      <c r="U47" s="171"/>
      <c r="V47" s="101"/>
      <c r="W47" s="180"/>
      <c r="X47" s="70"/>
      <c r="Y47" s="237"/>
      <c r="Z47" s="237">
        <v>58.1</v>
      </c>
      <c r="AA47" s="237">
        <f>MAX(Y47:Z47)</f>
        <v>58.1</v>
      </c>
      <c r="AB47" s="101">
        <v>36</v>
      </c>
      <c r="AC47" s="238"/>
      <c r="AD47" s="238"/>
      <c r="AE47" s="238"/>
      <c r="AF47" s="238">
        <f>MAX(AC47:AE47)</f>
        <v>0</v>
      </c>
      <c r="AG47" s="106"/>
      <c r="AH47" s="136"/>
      <c r="AI47" s="136"/>
      <c r="AJ47" s="136"/>
      <c r="AK47" s="136">
        <f>MAX(AH47:AJ47)</f>
        <v>0</v>
      </c>
      <c r="AL47" s="71"/>
      <c r="AM47" s="180"/>
      <c r="AN47" s="70"/>
      <c r="AO47" s="70"/>
      <c r="AP47" s="70"/>
      <c r="AQ47" s="171"/>
      <c r="AR47" s="101"/>
      <c r="AS47" s="70"/>
      <c r="AT47" s="70"/>
      <c r="AU47" s="171"/>
      <c r="AV47" s="101"/>
      <c r="AW47" s="171"/>
      <c r="AX47" s="101"/>
      <c r="AY47" s="180"/>
      <c r="AZ47" s="70"/>
      <c r="BA47" s="101"/>
      <c r="BB47" s="101"/>
      <c r="BC47" s="171"/>
      <c r="BD47" s="101"/>
      <c r="BE47" s="180"/>
      <c r="BF47" s="70"/>
      <c r="BG47" s="234"/>
      <c r="BH47" s="234">
        <v>54.4</v>
      </c>
      <c r="BI47" s="234">
        <v>59.5</v>
      </c>
      <c r="BJ47" s="234">
        <v>62.6</v>
      </c>
      <c r="BK47" s="234"/>
      <c r="BL47" s="234">
        <f>MAX(BG47:BK47)</f>
        <v>62.6</v>
      </c>
      <c r="BM47" s="101">
        <v>25</v>
      </c>
      <c r="BN47" s="180"/>
      <c r="BO47" s="70"/>
      <c r="BP47" s="171"/>
      <c r="BQ47" s="101"/>
      <c r="BR47" s="171"/>
      <c r="BS47" s="101"/>
      <c r="BT47" s="180"/>
      <c r="BU47" s="70"/>
      <c r="BV47" s="70"/>
      <c r="BW47" s="70"/>
      <c r="BX47" s="101">
        <f>SUMPRODUCT(LARGE(CB47:CL47,{1;2;3;4;5}))</f>
        <v>61</v>
      </c>
      <c r="BY47" s="70">
        <f>SUMPRODUCT(LARGE(CM47:CV47,{1;2;3;4;5}))</f>
        <v>0</v>
      </c>
      <c r="BZ47" s="107">
        <f>SUM(J47,P47,AL47,BW47)</f>
        <v>0</v>
      </c>
      <c r="CA47" s="70">
        <f>SUM(BX47:BZ47)</f>
        <v>61</v>
      </c>
      <c r="CB47" s="101">
        <f>R47</f>
        <v>0</v>
      </c>
      <c r="CC47" s="101">
        <f>V47</f>
        <v>0</v>
      </c>
      <c r="CD47" s="101">
        <f>AB47</f>
        <v>36</v>
      </c>
      <c r="CE47" s="101">
        <f>AR47</f>
        <v>0</v>
      </c>
      <c r="CF47" s="101">
        <f>AV47</f>
        <v>0</v>
      </c>
      <c r="CG47" s="101">
        <f>AX47</f>
        <v>0</v>
      </c>
      <c r="CH47" s="101">
        <f>BB47</f>
        <v>0</v>
      </c>
      <c r="CI47" s="101">
        <f>BD47</f>
        <v>0</v>
      </c>
      <c r="CJ47" s="101">
        <f>BM47</f>
        <v>25</v>
      </c>
      <c r="CK47" s="101">
        <f>BQ47</f>
        <v>0</v>
      </c>
      <c r="CL47" s="101">
        <f>BS47</f>
        <v>0</v>
      </c>
      <c r="CM47" s="70">
        <f>T47</f>
        <v>0</v>
      </c>
      <c r="CN47" s="70">
        <f>X47</f>
        <v>0</v>
      </c>
      <c r="CO47" s="106">
        <f>AG47</f>
        <v>0</v>
      </c>
      <c r="CP47" s="70">
        <f>AN47</f>
        <v>0</v>
      </c>
      <c r="CQ47" s="70">
        <f>AP47</f>
        <v>0</v>
      </c>
      <c r="CR47" s="70">
        <f>AT47</f>
        <v>0</v>
      </c>
      <c r="CS47" s="70">
        <f>AZ47</f>
        <v>0</v>
      </c>
      <c r="CT47" s="70">
        <f>BF47</f>
        <v>0</v>
      </c>
      <c r="CU47" s="70">
        <f>BO47</f>
        <v>0</v>
      </c>
      <c r="CV47" s="236">
        <f>BU47</f>
        <v>0</v>
      </c>
      <c r="CW47" s="226">
        <f>SUM(CB47:CV47,BZ47)</f>
        <v>61</v>
      </c>
    </row>
    <row r="48" spans="1:101" x14ac:dyDescent="0.25">
      <c r="A48" s="271" t="s">
        <v>342</v>
      </c>
      <c r="B48" s="286">
        <v>19592</v>
      </c>
      <c r="C48" s="288">
        <f>CW48</f>
        <v>50</v>
      </c>
      <c r="D48" s="125"/>
      <c r="E48" s="126"/>
      <c r="F48" s="126"/>
      <c r="G48" s="126"/>
      <c r="H48" s="126"/>
      <c r="I48" s="126">
        <f>MAX(D48:H48)</f>
        <v>0</v>
      </c>
      <c r="J48" s="68"/>
      <c r="K48" s="132"/>
      <c r="L48" s="132"/>
      <c r="M48" s="132"/>
      <c r="N48" s="132"/>
      <c r="O48" s="132">
        <f>MAX(K48:N48)</f>
        <v>0</v>
      </c>
      <c r="P48" s="69"/>
      <c r="Q48" s="171"/>
      <c r="R48" s="101"/>
      <c r="S48" s="180"/>
      <c r="T48" s="70"/>
      <c r="U48" s="171"/>
      <c r="V48" s="101"/>
      <c r="W48" s="180"/>
      <c r="X48" s="70"/>
      <c r="Y48" s="237"/>
      <c r="Z48" s="237">
        <v>74.3</v>
      </c>
      <c r="AA48" s="237">
        <f>MAX(Y48:Z48)</f>
        <v>74.3</v>
      </c>
      <c r="AB48" s="101">
        <v>50</v>
      </c>
      <c r="AC48" s="238"/>
      <c r="AD48" s="238"/>
      <c r="AE48" s="238"/>
      <c r="AF48" s="238">
        <f>MAX(AC48:AE48)</f>
        <v>0</v>
      </c>
      <c r="AG48" s="106"/>
      <c r="AH48" s="136"/>
      <c r="AI48" s="136"/>
      <c r="AJ48" s="136"/>
      <c r="AK48" s="136">
        <f>MAX(AH48:AJ48)</f>
        <v>0</v>
      </c>
      <c r="AL48" s="71"/>
      <c r="AM48" s="180"/>
      <c r="AN48" s="70"/>
      <c r="AO48" s="70"/>
      <c r="AP48" s="70"/>
      <c r="AQ48" s="171"/>
      <c r="AR48" s="101"/>
      <c r="AS48" s="70"/>
      <c r="AT48" s="70"/>
      <c r="AU48" s="171"/>
      <c r="AV48" s="101"/>
      <c r="AW48" s="171"/>
      <c r="AX48" s="101"/>
      <c r="AY48" s="180"/>
      <c r="AZ48" s="70"/>
      <c r="BA48" s="101"/>
      <c r="BB48" s="101"/>
      <c r="BC48" s="171"/>
      <c r="BD48" s="101"/>
      <c r="BE48" s="180"/>
      <c r="BF48" s="70"/>
      <c r="BG48" s="234"/>
      <c r="BH48" s="234"/>
      <c r="BI48" s="234"/>
      <c r="BJ48" s="234"/>
      <c r="BK48" s="234"/>
      <c r="BL48" s="234">
        <f>MAX(BG48:BK48)</f>
        <v>0</v>
      </c>
      <c r="BM48" s="101"/>
      <c r="BN48" s="180"/>
      <c r="BO48" s="70"/>
      <c r="BP48" s="171"/>
      <c r="BQ48" s="101"/>
      <c r="BR48" s="171"/>
      <c r="BS48" s="101"/>
      <c r="BT48" s="180"/>
      <c r="BU48" s="70"/>
      <c r="BV48" s="70"/>
      <c r="BW48" s="70"/>
      <c r="BX48" s="101">
        <f>SUMPRODUCT(LARGE(CB48:CL48,{1;2;3;4;5}))</f>
        <v>50</v>
      </c>
      <c r="BY48" s="70">
        <f>SUMPRODUCT(LARGE(CM48:CV48,{1;2;3;4;5}))</f>
        <v>0</v>
      </c>
      <c r="BZ48" s="107">
        <f>SUM(J48,P48,AL48,BW48)</f>
        <v>0</v>
      </c>
      <c r="CA48" s="70">
        <f>SUM(BX48:BZ48)</f>
        <v>50</v>
      </c>
      <c r="CB48" s="101">
        <f>R48</f>
        <v>0</v>
      </c>
      <c r="CC48" s="101">
        <f>V48</f>
        <v>0</v>
      </c>
      <c r="CD48" s="101">
        <f>AB48</f>
        <v>50</v>
      </c>
      <c r="CE48" s="101">
        <f>AR48</f>
        <v>0</v>
      </c>
      <c r="CF48" s="101">
        <f>AV48</f>
        <v>0</v>
      </c>
      <c r="CG48" s="101">
        <f>AX48</f>
        <v>0</v>
      </c>
      <c r="CH48" s="101">
        <f>BB48</f>
        <v>0</v>
      </c>
      <c r="CI48" s="101">
        <f>BD48</f>
        <v>0</v>
      </c>
      <c r="CJ48" s="101">
        <f>BM48</f>
        <v>0</v>
      </c>
      <c r="CK48" s="101">
        <f>BQ48</f>
        <v>0</v>
      </c>
      <c r="CL48" s="101">
        <f>BS48</f>
        <v>0</v>
      </c>
      <c r="CM48" s="70">
        <f>T48</f>
        <v>0</v>
      </c>
      <c r="CN48" s="70">
        <f>X48</f>
        <v>0</v>
      </c>
      <c r="CO48" s="106">
        <f>AG48</f>
        <v>0</v>
      </c>
      <c r="CP48" s="70">
        <f>AN48</f>
        <v>0</v>
      </c>
      <c r="CQ48" s="70">
        <f>AP48</f>
        <v>0</v>
      </c>
      <c r="CR48" s="70">
        <f>AT48</f>
        <v>0</v>
      </c>
      <c r="CS48" s="70">
        <f>AZ48</f>
        <v>0</v>
      </c>
      <c r="CT48" s="70">
        <f>BF48</f>
        <v>0</v>
      </c>
      <c r="CU48" s="70">
        <f>BO48</f>
        <v>0</v>
      </c>
      <c r="CV48" s="236">
        <f>BU48</f>
        <v>0</v>
      </c>
      <c r="CW48" s="226">
        <f>SUM(CB48:CV48,BZ48)</f>
        <v>50</v>
      </c>
    </row>
    <row r="49" spans="1:101" x14ac:dyDescent="0.25">
      <c r="A49" s="271" t="s">
        <v>268</v>
      </c>
      <c r="B49" s="286">
        <v>26354</v>
      </c>
      <c r="C49" s="288">
        <f>CW49</f>
        <v>49</v>
      </c>
      <c r="D49" s="125"/>
      <c r="E49" s="126"/>
      <c r="F49" s="126"/>
      <c r="G49" s="126"/>
      <c r="H49" s="126"/>
      <c r="I49" s="126">
        <f>MAX(D49:H49)</f>
        <v>0</v>
      </c>
      <c r="J49" s="68"/>
      <c r="K49" s="132"/>
      <c r="L49" s="132"/>
      <c r="M49" s="132"/>
      <c r="N49" s="132"/>
      <c r="O49" s="132">
        <f>MAX(K49:N49)</f>
        <v>0</v>
      </c>
      <c r="P49" s="69"/>
      <c r="Q49" s="171"/>
      <c r="R49" s="101"/>
      <c r="S49" s="180"/>
      <c r="T49" s="70"/>
      <c r="U49" s="171"/>
      <c r="V49" s="101"/>
      <c r="W49" s="180"/>
      <c r="X49" s="70"/>
      <c r="Y49" s="237"/>
      <c r="Z49" s="237"/>
      <c r="AA49" s="237">
        <f>MAX(Y49:Z49)</f>
        <v>0</v>
      </c>
      <c r="AB49" s="101"/>
      <c r="AC49" s="238"/>
      <c r="AD49" s="238"/>
      <c r="AE49" s="238"/>
      <c r="AF49" s="238">
        <f>MAX(AC49:AE49)</f>
        <v>0</v>
      </c>
      <c r="AG49" s="106"/>
      <c r="AH49" s="136">
        <v>65.900000000000006</v>
      </c>
      <c r="AI49" s="136"/>
      <c r="AJ49" s="136"/>
      <c r="AK49" s="136">
        <f>MAX(AH49:AJ49)</f>
        <v>65.900000000000006</v>
      </c>
      <c r="AL49" s="71">
        <v>28</v>
      </c>
      <c r="AM49" s="180"/>
      <c r="AN49" s="70"/>
      <c r="AO49" s="70"/>
      <c r="AP49" s="70"/>
      <c r="AQ49" s="171"/>
      <c r="AR49" s="101"/>
      <c r="AS49" s="70"/>
      <c r="AT49" s="70"/>
      <c r="AU49" s="171"/>
      <c r="AV49" s="101"/>
      <c r="AW49" s="171"/>
      <c r="AX49" s="101"/>
      <c r="AY49" s="180"/>
      <c r="AZ49" s="70"/>
      <c r="BA49" s="101"/>
      <c r="BB49" s="101"/>
      <c r="BC49" s="171"/>
      <c r="BD49" s="101"/>
      <c r="BE49" s="180"/>
      <c r="BF49" s="70"/>
      <c r="BG49" s="234"/>
      <c r="BH49" s="234"/>
      <c r="BI49" s="234"/>
      <c r="BJ49" s="234"/>
      <c r="BK49" s="234"/>
      <c r="BL49" s="234">
        <f>MAX(BG49:BK49)</f>
        <v>0</v>
      </c>
      <c r="BM49" s="101"/>
      <c r="BN49" s="180"/>
      <c r="BO49" s="70"/>
      <c r="BP49" s="171"/>
      <c r="BQ49" s="101"/>
      <c r="BR49" s="171"/>
      <c r="BS49" s="101"/>
      <c r="BT49" s="180"/>
      <c r="BU49" s="70"/>
      <c r="BV49" s="70">
        <v>60.3</v>
      </c>
      <c r="BW49" s="70">
        <v>21</v>
      </c>
      <c r="BX49" s="101">
        <f>SUMPRODUCT(LARGE(CB49:CL49,{1;2;3;4;5}))</f>
        <v>0</v>
      </c>
      <c r="BY49" s="70">
        <f>SUMPRODUCT(LARGE(CM49:CV49,{1;2;3;4;5}))</f>
        <v>0</v>
      </c>
      <c r="BZ49" s="107">
        <f>SUM(J49,P49,AL49,BW49)</f>
        <v>49</v>
      </c>
      <c r="CA49" s="70">
        <f>SUM(BX49:BZ49)</f>
        <v>49</v>
      </c>
      <c r="CB49" s="101">
        <f>R49</f>
        <v>0</v>
      </c>
      <c r="CC49" s="101">
        <f>V49</f>
        <v>0</v>
      </c>
      <c r="CD49" s="101">
        <f>AB49</f>
        <v>0</v>
      </c>
      <c r="CE49" s="101">
        <f>AR49</f>
        <v>0</v>
      </c>
      <c r="CF49" s="101">
        <f>AV49</f>
        <v>0</v>
      </c>
      <c r="CG49" s="101">
        <f>AX49</f>
        <v>0</v>
      </c>
      <c r="CH49" s="101">
        <f>BB49</f>
        <v>0</v>
      </c>
      <c r="CI49" s="101">
        <f>BD49</f>
        <v>0</v>
      </c>
      <c r="CJ49" s="101">
        <f>BM49</f>
        <v>0</v>
      </c>
      <c r="CK49" s="101">
        <f>BQ49</f>
        <v>0</v>
      </c>
      <c r="CL49" s="101">
        <f>BS49</f>
        <v>0</v>
      </c>
      <c r="CM49" s="70">
        <f>T49</f>
        <v>0</v>
      </c>
      <c r="CN49" s="70">
        <f>X49</f>
        <v>0</v>
      </c>
      <c r="CO49" s="106">
        <f>AG49</f>
        <v>0</v>
      </c>
      <c r="CP49" s="70">
        <f>AN49</f>
        <v>0</v>
      </c>
      <c r="CQ49" s="70">
        <f>AP49</f>
        <v>0</v>
      </c>
      <c r="CR49" s="70">
        <f>AT49</f>
        <v>0</v>
      </c>
      <c r="CS49" s="70">
        <f>AZ49</f>
        <v>0</v>
      </c>
      <c r="CT49" s="70">
        <f>BF49</f>
        <v>0</v>
      </c>
      <c r="CU49" s="70">
        <f>BO49</f>
        <v>0</v>
      </c>
      <c r="CV49" s="236">
        <f>BU49</f>
        <v>0</v>
      </c>
      <c r="CW49" s="226">
        <f>SUM(CB49:CV49,BZ49)</f>
        <v>49</v>
      </c>
    </row>
    <row r="50" spans="1:101" x14ac:dyDescent="0.25">
      <c r="A50" s="271" t="s">
        <v>274</v>
      </c>
      <c r="B50" s="286">
        <v>26344</v>
      </c>
      <c r="C50" s="288">
        <f>CW50</f>
        <v>45</v>
      </c>
      <c r="D50" s="125"/>
      <c r="E50" s="126"/>
      <c r="F50" s="126"/>
      <c r="G50" s="126"/>
      <c r="H50" s="126"/>
      <c r="I50" s="126">
        <f>MAX(D50:H50)</f>
        <v>0</v>
      </c>
      <c r="J50" s="68"/>
      <c r="K50" s="132"/>
      <c r="L50" s="132"/>
      <c r="M50" s="132"/>
      <c r="N50" s="132"/>
      <c r="O50" s="132">
        <f>MAX(K50:N50)</f>
        <v>0</v>
      </c>
      <c r="P50" s="69"/>
      <c r="Q50" s="171"/>
      <c r="R50" s="101"/>
      <c r="S50" s="180"/>
      <c r="T50" s="70"/>
      <c r="U50" s="171"/>
      <c r="V50" s="101"/>
      <c r="W50" s="180"/>
      <c r="X50" s="70"/>
      <c r="Y50" s="237"/>
      <c r="Z50" s="237"/>
      <c r="AA50" s="237">
        <f>MAX(Y50:Z50)</f>
        <v>0</v>
      </c>
      <c r="AB50" s="101"/>
      <c r="AC50" s="238"/>
      <c r="AD50" s="238"/>
      <c r="AE50" s="238"/>
      <c r="AF50" s="238">
        <f>MAX(AC50:AE50)</f>
        <v>0</v>
      </c>
      <c r="AG50" s="106"/>
      <c r="AH50" s="136">
        <v>63.9</v>
      </c>
      <c r="AI50" s="136"/>
      <c r="AJ50" s="136"/>
      <c r="AK50" s="136">
        <f>MAX(AH50:AJ50)</f>
        <v>63.9</v>
      </c>
      <c r="AL50" s="71">
        <v>26</v>
      </c>
      <c r="AM50" s="180"/>
      <c r="AN50" s="70"/>
      <c r="AO50" s="70"/>
      <c r="AP50" s="70"/>
      <c r="AQ50" s="171"/>
      <c r="AR50" s="101"/>
      <c r="AS50" s="70"/>
      <c r="AT50" s="70"/>
      <c r="AU50" s="171"/>
      <c r="AV50" s="101"/>
      <c r="AW50" s="171"/>
      <c r="AX50" s="101"/>
      <c r="AY50" s="180"/>
      <c r="AZ50" s="70"/>
      <c r="BA50" s="101"/>
      <c r="BB50" s="101"/>
      <c r="BC50" s="171"/>
      <c r="BD50" s="101"/>
      <c r="BE50" s="180"/>
      <c r="BF50" s="70"/>
      <c r="BG50" s="234"/>
      <c r="BH50" s="234"/>
      <c r="BI50" s="234">
        <v>60.5</v>
      </c>
      <c r="BJ50" s="234"/>
      <c r="BK50" s="234"/>
      <c r="BL50" s="234">
        <f>MAX(BG50:BK50)</f>
        <v>60.5</v>
      </c>
      <c r="BM50" s="101">
        <v>19</v>
      </c>
      <c r="BN50" s="180"/>
      <c r="BO50" s="70"/>
      <c r="BP50" s="171"/>
      <c r="BQ50" s="101"/>
      <c r="BR50" s="171"/>
      <c r="BS50" s="101"/>
      <c r="BT50" s="180"/>
      <c r="BU50" s="70"/>
      <c r="BV50" s="70"/>
      <c r="BW50" s="70"/>
      <c r="BX50" s="101">
        <f>SUMPRODUCT(LARGE(CB50:CL50,{1;2;3;4;5}))</f>
        <v>19</v>
      </c>
      <c r="BY50" s="70">
        <f>SUMPRODUCT(LARGE(CM50:CV50,{1;2;3;4;5}))</f>
        <v>0</v>
      </c>
      <c r="BZ50" s="107">
        <f>SUM(J50,P50,AL50,BW50)</f>
        <v>26</v>
      </c>
      <c r="CA50" s="70">
        <f>SUM(BX50:BZ50)</f>
        <v>45</v>
      </c>
      <c r="CB50" s="101">
        <f>R50</f>
        <v>0</v>
      </c>
      <c r="CC50" s="101">
        <f>V50</f>
        <v>0</v>
      </c>
      <c r="CD50" s="101">
        <f>AB50</f>
        <v>0</v>
      </c>
      <c r="CE50" s="101">
        <f>AR50</f>
        <v>0</v>
      </c>
      <c r="CF50" s="101">
        <f>AV50</f>
        <v>0</v>
      </c>
      <c r="CG50" s="101">
        <f>AX50</f>
        <v>0</v>
      </c>
      <c r="CH50" s="101">
        <f>BB50</f>
        <v>0</v>
      </c>
      <c r="CI50" s="101">
        <f>BD50</f>
        <v>0</v>
      </c>
      <c r="CJ50" s="101">
        <f>BM50</f>
        <v>19</v>
      </c>
      <c r="CK50" s="101">
        <f>BQ50</f>
        <v>0</v>
      </c>
      <c r="CL50" s="101">
        <f>BS50</f>
        <v>0</v>
      </c>
      <c r="CM50" s="70">
        <f>T50</f>
        <v>0</v>
      </c>
      <c r="CN50" s="70">
        <f>X50</f>
        <v>0</v>
      </c>
      <c r="CO50" s="106">
        <f>AG50</f>
        <v>0</v>
      </c>
      <c r="CP50" s="70">
        <f>AN50</f>
        <v>0</v>
      </c>
      <c r="CQ50" s="70">
        <f>AP50</f>
        <v>0</v>
      </c>
      <c r="CR50" s="70">
        <f>AT50</f>
        <v>0</v>
      </c>
      <c r="CS50" s="70">
        <f>AZ50</f>
        <v>0</v>
      </c>
      <c r="CT50" s="70">
        <f>BF50</f>
        <v>0</v>
      </c>
      <c r="CU50" s="70">
        <f>BO50</f>
        <v>0</v>
      </c>
      <c r="CV50" s="236">
        <f>BU50</f>
        <v>0</v>
      </c>
      <c r="CW50" s="226">
        <f>SUM(CB50:CV50,BZ50)</f>
        <v>45</v>
      </c>
    </row>
    <row r="51" spans="1:101" x14ac:dyDescent="0.25">
      <c r="A51" s="271" t="s">
        <v>347</v>
      </c>
      <c r="B51" s="286">
        <v>25574</v>
      </c>
      <c r="C51" s="288">
        <f>CW51</f>
        <v>44</v>
      </c>
      <c r="D51" s="125"/>
      <c r="E51" s="126"/>
      <c r="F51" s="126"/>
      <c r="G51" s="126"/>
      <c r="H51" s="126"/>
      <c r="I51" s="126">
        <f>MAX(D51:H51)</f>
        <v>0</v>
      </c>
      <c r="J51" s="68"/>
      <c r="K51" s="132"/>
      <c r="L51" s="132"/>
      <c r="M51" s="132">
        <v>67.3</v>
      </c>
      <c r="N51" s="132">
        <v>63.6</v>
      </c>
      <c r="O51" s="132">
        <f>MAX(K51:N51)</f>
        <v>67.3</v>
      </c>
      <c r="P51" s="69">
        <v>44</v>
      </c>
      <c r="Q51" s="171"/>
      <c r="R51" s="101"/>
      <c r="S51" s="180"/>
      <c r="T51" s="70"/>
      <c r="U51" s="171"/>
      <c r="V51" s="101"/>
      <c r="W51" s="180"/>
      <c r="X51" s="70"/>
      <c r="Y51" s="237"/>
      <c r="Z51" s="237"/>
      <c r="AA51" s="237">
        <f>MAX(Y51:Z51)</f>
        <v>0</v>
      </c>
      <c r="AB51" s="101"/>
      <c r="AC51" s="238"/>
      <c r="AD51" s="238"/>
      <c r="AE51" s="238"/>
      <c r="AF51" s="238">
        <f>MAX(AC51:AE51)</f>
        <v>0</v>
      </c>
      <c r="AG51" s="106"/>
      <c r="AH51" s="136"/>
      <c r="AI51" s="136"/>
      <c r="AJ51" s="136"/>
      <c r="AK51" s="136">
        <f>MAX(AH51:AJ51)</f>
        <v>0</v>
      </c>
      <c r="AL51" s="71"/>
      <c r="AM51" s="180"/>
      <c r="AN51" s="70"/>
      <c r="AO51" s="70"/>
      <c r="AP51" s="70"/>
      <c r="AQ51" s="171"/>
      <c r="AR51" s="101"/>
      <c r="AS51" s="70"/>
      <c r="AT51" s="70"/>
      <c r="AU51" s="171"/>
      <c r="AV51" s="101"/>
      <c r="AW51" s="171"/>
      <c r="AX51" s="101"/>
      <c r="AY51" s="180"/>
      <c r="AZ51" s="70"/>
      <c r="BA51" s="101"/>
      <c r="BB51" s="101"/>
      <c r="BC51" s="171"/>
      <c r="BD51" s="101"/>
      <c r="BE51" s="180"/>
      <c r="BF51" s="70"/>
      <c r="BG51" s="234"/>
      <c r="BH51" s="234"/>
      <c r="BI51" s="234"/>
      <c r="BJ51" s="234"/>
      <c r="BK51" s="234"/>
      <c r="BL51" s="234">
        <f>MAX(BG51:BK51)</f>
        <v>0</v>
      </c>
      <c r="BM51" s="101"/>
      <c r="BN51" s="180"/>
      <c r="BO51" s="70"/>
      <c r="BP51" s="171"/>
      <c r="BQ51" s="101"/>
      <c r="BR51" s="171"/>
      <c r="BS51" s="101"/>
      <c r="BT51" s="180"/>
      <c r="BU51" s="70"/>
      <c r="BV51" s="70"/>
      <c r="BW51" s="70"/>
      <c r="BX51" s="101">
        <f>SUMPRODUCT(LARGE(CB51:CL51,{1;2;3;4;5}))</f>
        <v>0</v>
      </c>
      <c r="BY51" s="70">
        <f>SUMPRODUCT(LARGE(CM51:CV51,{1;2;3;4;5}))</f>
        <v>0</v>
      </c>
      <c r="BZ51" s="107">
        <f>SUM(J51,P51,AL51,BW51)</f>
        <v>44</v>
      </c>
      <c r="CA51" s="70">
        <f>SUM(BX51:BZ51)</f>
        <v>44</v>
      </c>
      <c r="CB51" s="101">
        <f>R51</f>
        <v>0</v>
      </c>
      <c r="CC51" s="101">
        <f>V51</f>
        <v>0</v>
      </c>
      <c r="CD51" s="101">
        <f>AB51</f>
        <v>0</v>
      </c>
      <c r="CE51" s="101">
        <f>AR51</f>
        <v>0</v>
      </c>
      <c r="CF51" s="101">
        <f>AV51</f>
        <v>0</v>
      </c>
      <c r="CG51" s="101">
        <f>AX51</f>
        <v>0</v>
      </c>
      <c r="CH51" s="101">
        <f>BB51</f>
        <v>0</v>
      </c>
      <c r="CI51" s="101">
        <f>BD51</f>
        <v>0</v>
      </c>
      <c r="CJ51" s="101">
        <f>BM51</f>
        <v>0</v>
      </c>
      <c r="CK51" s="101">
        <f>BQ51</f>
        <v>0</v>
      </c>
      <c r="CL51" s="101">
        <f>BS51</f>
        <v>0</v>
      </c>
      <c r="CM51" s="70">
        <f>T51</f>
        <v>0</v>
      </c>
      <c r="CN51" s="70">
        <f>X51</f>
        <v>0</v>
      </c>
      <c r="CO51" s="106">
        <f>AG51</f>
        <v>0</v>
      </c>
      <c r="CP51" s="70">
        <f>AN51</f>
        <v>0</v>
      </c>
      <c r="CQ51" s="70">
        <f>AP51</f>
        <v>0</v>
      </c>
      <c r="CR51" s="70">
        <f>AT51</f>
        <v>0</v>
      </c>
      <c r="CS51" s="70">
        <f>AZ51</f>
        <v>0</v>
      </c>
      <c r="CT51" s="70">
        <f>BF51</f>
        <v>0</v>
      </c>
      <c r="CU51" s="70">
        <f>BO51</f>
        <v>0</v>
      </c>
      <c r="CV51" s="236">
        <f>BU51</f>
        <v>0</v>
      </c>
      <c r="CW51" s="226">
        <f>SUM(CB51:CV51,BZ51)</f>
        <v>44</v>
      </c>
    </row>
    <row r="52" spans="1:101" x14ac:dyDescent="0.25">
      <c r="A52" s="271" t="s">
        <v>343</v>
      </c>
      <c r="B52" s="286">
        <v>27157</v>
      </c>
      <c r="C52" s="288">
        <f>CW52</f>
        <v>40</v>
      </c>
      <c r="D52" s="125"/>
      <c r="E52" s="126"/>
      <c r="F52" s="126"/>
      <c r="G52" s="126"/>
      <c r="H52" s="126"/>
      <c r="I52" s="126">
        <f>MAX(D52:H52)</f>
        <v>0</v>
      </c>
      <c r="J52" s="68"/>
      <c r="K52" s="132"/>
      <c r="L52" s="132"/>
      <c r="M52" s="132"/>
      <c r="N52" s="132"/>
      <c r="O52" s="132">
        <f>MAX(K52:N52)</f>
        <v>0</v>
      </c>
      <c r="P52" s="69"/>
      <c r="Q52" s="171"/>
      <c r="R52" s="101"/>
      <c r="S52" s="180"/>
      <c r="T52" s="70"/>
      <c r="U52" s="171"/>
      <c r="V52" s="101"/>
      <c r="W52" s="180"/>
      <c r="X52" s="70"/>
      <c r="Y52" s="237"/>
      <c r="Z52" s="237">
        <v>59.8</v>
      </c>
      <c r="AA52" s="237">
        <f>MAX(Y52:Z52)</f>
        <v>59.8</v>
      </c>
      <c r="AB52" s="101">
        <v>40</v>
      </c>
      <c r="AC52" s="238"/>
      <c r="AD52" s="238"/>
      <c r="AE52" s="238"/>
      <c r="AF52" s="238">
        <f>MAX(AC52:AE52)</f>
        <v>0</v>
      </c>
      <c r="AG52" s="106"/>
      <c r="AH52" s="136"/>
      <c r="AI52" s="136"/>
      <c r="AJ52" s="136"/>
      <c r="AK52" s="136">
        <f>MAX(AH52:AJ52)</f>
        <v>0</v>
      </c>
      <c r="AL52" s="71"/>
      <c r="AM52" s="180"/>
      <c r="AN52" s="70"/>
      <c r="AO52" s="70"/>
      <c r="AP52" s="70"/>
      <c r="AQ52" s="171"/>
      <c r="AR52" s="101"/>
      <c r="AS52" s="70"/>
      <c r="AT52" s="70"/>
      <c r="AU52" s="171"/>
      <c r="AV52" s="101"/>
      <c r="AW52" s="171"/>
      <c r="AX52" s="101"/>
      <c r="AY52" s="180"/>
      <c r="AZ52" s="70"/>
      <c r="BA52" s="101"/>
      <c r="BB52" s="101"/>
      <c r="BC52" s="171"/>
      <c r="BD52" s="101"/>
      <c r="BE52" s="180"/>
      <c r="BF52" s="70"/>
      <c r="BG52" s="234"/>
      <c r="BH52" s="234"/>
      <c r="BI52" s="234"/>
      <c r="BJ52" s="234"/>
      <c r="BK52" s="234"/>
      <c r="BL52" s="234">
        <f>MAX(BG52:BK52)</f>
        <v>0</v>
      </c>
      <c r="BM52" s="101"/>
      <c r="BN52" s="180"/>
      <c r="BO52" s="70"/>
      <c r="BP52" s="171"/>
      <c r="BQ52" s="101"/>
      <c r="BR52" s="171"/>
      <c r="BS52" s="101"/>
      <c r="BT52" s="180"/>
      <c r="BU52" s="70"/>
      <c r="BV52" s="70"/>
      <c r="BW52" s="70"/>
      <c r="BX52" s="101">
        <f>SUMPRODUCT(LARGE(CB52:CL52,{1;2;3;4;5}))</f>
        <v>40</v>
      </c>
      <c r="BY52" s="70">
        <f>SUMPRODUCT(LARGE(CM52:CV52,{1;2;3;4;5}))</f>
        <v>0</v>
      </c>
      <c r="BZ52" s="107">
        <f>SUM(J52,P52,AL52,BW52)</f>
        <v>0</v>
      </c>
      <c r="CA52" s="70">
        <f>SUM(BX52:BZ52)</f>
        <v>40</v>
      </c>
      <c r="CB52" s="101">
        <f>R52</f>
        <v>0</v>
      </c>
      <c r="CC52" s="101">
        <f>V52</f>
        <v>0</v>
      </c>
      <c r="CD52" s="101">
        <f>AB52</f>
        <v>40</v>
      </c>
      <c r="CE52" s="101">
        <f>AR52</f>
        <v>0</v>
      </c>
      <c r="CF52" s="101">
        <f>AV52</f>
        <v>0</v>
      </c>
      <c r="CG52" s="101">
        <f>AX52</f>
        <v>0</v>
      </c>
      <c r="CH52" s="101">
        <f>BB52</f>
        <v>0</v>
      </c>
      <c r="CI52" s="101">
        <f>BD52</f>
        <v>0</v>
      </c>
      <c r="CJ52" s="101">
        <f>BM52</f>
        <v>0</v>
      </c>
      <c r="CK52" s="101">
        <f>BQ52</f>
        <v>0</v>
      </c>
      <c r="CL52" s="101">
        <f>BS52</f>
        <v>0</v>
      </c>
      <c r="CM52" s="70">
        <f>T52</f>
        <v>0</v>
      </c>
      <c r="CN52" s="70">
        <f>X52</f>
        <v>0</v>
      </c>
      <c r="CO52" s="106">
        <f>AG52</f>
        <v>0</v>
      </c>
      <c r="CP52" s="70">
        <f>AN52</f>
        <v>0</v>
      </c>
      <c r="CQ52" s="70">
        <f>AP52</f>
        <v>0</v>
      </c>
      <c r="CR52" s="70">
        <f>AT52</f>
        <v>0</v>
      </c>
      <c r="CS52" s="70">
        <f>AZ52</f>
        <v>0</v>
      </c>
      <c r="CT52" s="70">
        <f>BF52</f>
        <v>0</v>
      </c>
      <c r="CU52" s="70">
        <f>BO52</f>
        <v>0</v>
      </c>
      <c r="CV52" s="236">
        <f>BU52</f>
        <v>0</v>
      </c>
      <c r="CW52" s="226">
        <f>SUM(CB52:CV52,BZ52)</f>
        <v>40</v>
      </c>
    </row>
    <row r="53" spans="1:101" x14ac:dyDescent="0.25">
      <c r="A53" s="271" t="s">
        <v>352</v>
      </c>
      <c r="B53" s="286">
        <v>27641</v>
      </c>
      <c r="C53" s="288">
        <f>CW53</f>
        <v>39</v>
      </c>
      <c r="D53" s="125"/>
      <c r="E53" s="126"/>
      <c r="F53" s="126"/>
      <c r="G53" s="126"/>
      <c r="H53" s="126"/>
      <c r="I53" s="126">
        <f>MAX(D53:H53)</f>
        <v>0</v>
      </c>
      <c r="J53" s="68"/>
      <c r="K53" s="132"/>
      <c r="L53" s="132"/>
      <c r="M53" s="132"/>
      <c r="N53" s="132"/>
      <c r="O53" s="132">
        <f>MAX(K53:N53)</f>
        <v>0</v>
      </c>
      <c r="P53" s="69"/>
      <c r="Q53" s="171"/>
      <c r="R53" s="101"/>
      <c r="S53" s="180"/>
      <c r="T53" s="70"/>
      <c r="U53" s="171"/>
      <c r="V53" s="101"/>
      <c r="W53" s="180"/>
      <c r="X53" s="70"/>
      <c r="Y53" s="237"/>
      <c r="Z53" s="237"/>
      <c r="AA53" s="237">
        <f>MAX(Y53:Z53)</f>
        <v>0</v>
      </c>
      <c r="AB53" s="101"/>
      <c r="AC53" s="238"/>
      <c r="AD53" s="238"/>
      <c r="AE53" s="238"/>
      <c r="AF53" s="238">
        <f>MAX(AC53:AE53)</f>
        <v>0</v>
      </c>
      <c r="AG53" s="106"/>
      <c r="AH53" s="136"/>
      <c r="AI53" s="136"/>
      <c r="AJ53" s="136"/>
      <c r="AK53" s="136">
        <f>MAX(AH53:AJ53)</f>
        <v>0</v>
      </c>
      <c r="AL53" s="71"/>
      <c r="AM53" s="180"/>
      <c r="AN53" s="70"/>
      <c r="AO53" s="70"/>
      <c r="AP53" s="70"/>
      <c r="AQ53" s="171"/>
      <c r="AR53" s="101"/>
      <c r="AS53" s="70"/>
      <c r="AT53" s="70"/>
      <c r="AU53" s="171"/>
      <c r="AV53" s="101"/>
      <c r="AW53" s="171"/>
      <c r="AX53" s="101"/>
      <c r="AY53" s="180"/>
      <c r="AZ53" s="70"/>
      <c r="BA53" s="101"/>
      <c r="BB53" s="101"/>
      <c r="BC53" s="171"/>
      <c r="BD53" s="101"/>
      <c r="BE53" s="180"/>
      <c r="BF53" s="70"/>
      <c r="BG53" s="234"/>
      <c r="BH53" s="234"/>
      <c r="BI53" s="234"/>
      <c r="BJ53" s="234"/>
      <c r="BK53" s="234"/>
      <c r="BL53" s="234">
        <f>MAX(BG53:BK53)</f>
        <v>0</v>
      </c>
      <c r="BM53" s="101"/>
      <c r="BN53" s="180"/>
      <c r="BO53" s="70"/>
      <c r="BP53" s="171">
        <v>46.8</v>
      </c>
      <c r="BQ53" s="101">
        <v>39</v>
      </c>
      <c r="BR53" s="171"/>
      <c r="BS53" s="101"/>
      <c r="BT53" s="180"/>
      <c r="BU53" s="70"/>
      <c r="BV53" s="70"/>
      <c r="BW53" s="70"/>
      <c r="BX53" s="101">
        <f>SUMPRODUCT(LARGE(CB53:CL53,{1;2;3;4;5}))</f>
        <v>39</v>
      </c>
      <c r="BY53" s="70">
        <f>SUMPRODUCT(LARGE(CM53:CV53,{1;2;3;4;5}))</f>
        <v>0</v>
      </c>
      <c r="BZ53" s="107">
        <f>SUM(J53,P53,AL53,BW53)</f>
        <v>0</v>
      </c>
      <c r="CA53" s="70">
        <f>SUM(BX53:BZ53)</f>
        <v>39</v>
      </c>
      <c r="CB53" s="101">
        <f>R53</f>
        <v>0</v>
      </c>
      <c r="CC53" s="101">
        <f>V53</f>
        <v>0</v>
      </c>
      <c r="CD53" s="101">
        <f>AB53</f>
        <v>0</v>
      </c>
      <c r="CE53" s="101">
        <f>AR53</f>
        <v>0</v>
      </c>
      <c r="CF53" s="101">
        <f>AV53</f>
        <v>0</v>
      </c>
      <c r="CG53" s="101">
        <f>AX53</f>
        <v>0</v>
      </c>
      <c r="CH53" s="101">
        <f>BB53</f>
        <v>0</v>
      </c>
      <c r="CI53" s="101">
        <f>BD53</f>
        <v>0</v>
      </c>
      <c r="CJ53" s="101">
        <f>BM53</f>
        <v>0</v>
      </c>
      <c r="CK53" s="101">
        <f>BQ53</f>
        <v>39</v>
      </c>
      <c r="CL53" s="101">
        <f>BS53</f>
        <v>0</v>
      </c>
      <c r="CM53" s="70">
        <f>T53</f>
        <v>0</v>
      </c>
      <c r="CN53" s="70">
        <f>X53</f>
        <v>0</v>
      </c>
      <c r="CO53" s="106">
        <f>AG53</f>
        <v>0</v>
      </c>
      <c r="CP53" s="70">
        <f>AN53</f>
        <v>0</v>
      </c>
      <c r="CQ53" s="70">
        <f>AP53</f>
        <v>0</v>
      </c>
      <c r="CR53" s="70">
        <f>AT53</f>
        <v>0</v>
      </c>
      <c r="CS53" s="70">
        <f>AZ53</f>
        <v>0</v>
      </c>
      <c r="CT53" s="70">
        <f>BF53</f>
        <v>0</v>
      </c>
      <c r="CU53" s="70">
        <f>BO53</f>
        <v>0</v>
      </c>
      <c r="CV53" s="236">
        <f>BU53</f>
        <v>0</v>
      </c>
      <c r="CW53" s="226">
        <f>SUM(CB53:CV53,BZ53)</f>
        <v>39</v>
      </c>
    </row>
    <row r="54" spans="1:101" x14ac:dyDescent="0.25">
      <c r="A54" s="271" t="s">
        <v>273</v>
      </c>
      <c r="B54" s="286">
        <v>35114</v>
      </c>
      <c r="C54" s="288">
        <f>CW54</f>
        <v>31</v>
      </c>
      <c r="D54" s="125"/>
      <c r="E54" s="126"/>
      <c r="F54" s="126"/>
      <c r="G54" s="126"/>
      <c r="H54" s="126"/>
      <c r="I54" s="126">
        <f>MAX(D54:H54)</f>
        <v>0</v>
      </c>
      <c r="J54" s="68"/>
      <c r="K54" s="132"/>
      <c r="L54" s="132"/>
      <c r="M54" s="132"/>
      <c r="N54" s="132"/>
      <c r="O54" s="132">
        <f>MAX(K54:N54)</f>
        <v>0</v>
      </c>
      <c r="P54" s="69"/>
      <c r="Q54" s="171"/>
      <c r="R54" s="101"/>
      <c r="S54" s="180"/>
      <c r="T54" s="70"/>
      <c r="U54" s="171"/>
      <c r="V54" s="101"/>
      <c r="W54" s="180"/>
      <c r="X54" s="70"/>
      <c r="Y54" s="237"/>
      <c r="Z54" s="237"/>
      <c r="AA54" s="237">
        <f>MAX(Y54:Z54)</f>
        <v>0</v>
      </c>
      <c r="AB54" s="101"/>
      <c r="AC54" s="238"/>
      <c r="AD54" s="238"/>
      <c r="AE54" s="238"/>
      <c r="AF54" s="238">
        <f>MAX(AC54:AE54)</f>
        <v>0</v>
      </c>
      <c r="AG54" s="106"/>
      <c r="AH54" s="136">
        <v>68.599999999999994</v>
      </c>
      <c r="AI54" s="136"/>
      <c r="AJ54" s="136"/>
      <c r="AK54" s="136">
        <f>MAX(AH54:AJ54)</f>
        <v>68.599999999999994</v>
      </c>
      <c r="AL54" s="71">
        <v>31</v>
      </c>
      <c r="AM54" s="180"/>
      <c r="AN54" s="70"/>
      <c r="AO54" s="70"/>
      <c r="AP54" s="70"/>
      <c r="AQ54" s="171"/>
      <c r="AR54" s="101"/>
      <c r="AS54" s="70"/>
      <c r="AT54" s="70"/>
      <c r="AU54" s="171"/>
      <c r="AV54" s="101"/>
      <c r="AW54" s="171"/>
      <c r="AX54" s="101"/>
      <c r="AY54" s="180"/>
      <c r="AZ54" s="70"/>
      <c r="BA54" s="101"/>
      <c r="BB54" s="101"/>
      <c r="BC54" s="171"/>
      <c r="BD54" s="101"/>
      <c r="BE54" s="180"/>
      <c r="BF54" s="70"/>
      <c r="BG54" s="234"/>
      <c r="BH54" s="234"/>
      <c r="BI54" s="234"/>
      <c r="BJ54" s="234"/>
      <c r="BK54" s="234"/>
      <c r="BL54" s="234">
        <f>MAX(BG54:BK54)</f>
        <v>0</v>
      </c>
      <c r="BM54" s="101"/>
      <c r="BN54" s="180"/>
      <c r="BO54" s="70"/>
      <c r="BP54" s="171"/>
      <c r="BQ54" s="101"/>
      <c r="BR54" s="171"/>
      <c r="BS54" s="101"/>
      <c r="BT54" s="180"/>
      <c r="BU54" s="70"/>
      <c r="BV54" s="70"/>
      <c r="BW54" s="70"/>
      <c r="BX54" s="101">
        <f>SUMPRODUCT(LARGE(CB54:CL54,{1;2;3;4;5}))</f>
        <v>0</v>
      </c>
      <c r="BY54" s="70">
        <f>SUMPRODUCT(LARGE(CM54:CV54,{1;2;3;4;5}))</f>
        <v>0</v>
      </c>
      <c r="BZ54" s="107">
        <f>SUM(J54,P54,AL54,BW54)</f>
        <v>31</v>
      </c>
      <c r="CA54" s="70">
        <f>SUM(BX54:BZ54)</f>
        <v>31</v>
      </c>
      <c r="CB54" s="101">
        <f>R54</f>
        <v>0</v>
      </c>
      <c r="CC54" s="101">
        <f>V54</f>
        <v>0</v>
      </c>
      <c r="CD54" s="101">
        <f>AB54</f>
        <v>0</v>
      </c>
      <c r="CE54" s="101">
        <f>AR54</f>
        <v>0</v>
      </c>
      <c r="CF54" s="101">
        <f>AV54</f>
        <v>0</v>
      </c>
      <c r="CG54" s="101">
        <f>AX54</f>
        <v>0</v>
      </c>
      <c r="CH54" s="101">
        <f>BB54</f>
        <v>0</v>
      </c>
      <c r="CI54" s="101">
        <f>BD54</f>
        <v>0</v>
      </c>
      <c r="CJ54" s="101">
        <f>BM54</f>
        <v>0</v>
      </c>
      <c r="CK54" s="101">
        <f>BQ54</f>
        <v>0</v>
      </c>
      <c r="CL54" s="101">
        <f>BS54</f>
        <v>0</v>
      </c>
      <c r="CM54" s="70">
        <f>T54</f>
        <v>0</v>
      </c>
      <c r="CN54" s="70">
        <f>X54</f>
        <v>0</v>
      </c>
      <c r="CO54" s="106">
        <f>AG54</f>
        <v>0</v>
      </c>
      <c r="CP54" s="70">
        <f>AN54</f>
        <v>0</v>
      </c>
      <c r="CQ54" s="70">
        <f>AP54</f>
        <v>0</v>
      </c>
      <c r="CR54" s="70">
        <f>AT54</f>
        <v>0</v>
      </c>
      <c r="CS54" s="70">
        <f>AZ54</f>
        <v>0</v>
      </c>
      <c r="CT54" s="70">
        <f>BF54</f>
        <v>0</v>
      </c>
      <c r="CU54" s="70">
        <f>BO54</f>
        <v>0</v>
      </c>
      <c r="CV54" s="236">
        <f>BU54</f>
        <v>0</v>
      </c>
      <c r="CW54" s="226">
        <f>SUM(CB54:CV54,BZ54)</f>
        <v>31</v>
      </c>
    </row>
    <row r="55" spans="1:101" x14ac:dyDescent="0.25">
      <c r="A55" s="271" t="s">
        <v>326</v>
      </c>
      <c r="B55" s="286">
        <v>18177</v>
      </c>
      <c r="C55" s="288">
        <f>CW55</f>
        <v>28</v>
      </c>
      <c r="D55" s="125"/>
      <c r="E55" s="126"/>
      <c r="F55" s="126"/>
      <c r="G55" s="126"/>
      <c r="H55" s="126"/>
      <c r="I55" s="126">
        <f>MAX(D55:H55)</f>
        <v>0</v>
      </c>
      <c r="J55" s="68"/>
      <c r="K55" s="132"/>
      <c r="L55" s="132"/>
      <c r="M55" s="132"/>
      <c r="N55" s="132"/>
      <c r="O55" s="132">
        <f>MAX(K55:N55)</f>
        <v>0</v>
      </c>
      <c r="P55" s="69"/>
      <c r="Q55" s="171"/>
      <c r="R55" s="101"/>
      <c r="S55" s="180"/>
      <c r="T55" s="70"/>
      <c r="U55" s="171"/>
      <c r="V55" s="101"/>
      <c r="W55" s="180"/>
      <c r="X55" s="70"/>
      <c r="Y55" s="237"/>
      <c r="Z55" s="237"/>
      <c r="AA55" s="237">
        <f>MAX(Y55:Z55)</f>
        <v>0</v>
      </c>
      <c r="AB55" s="101"/>
      <c r="AC55" s="238"/>
      <c r="AD55" s="238"/>
      <c r="AE55" s="238"/>
      <c r="AF55" s="238">
        <f>MAX(AC55:AE55)</f>
        <v>0</v>
      </c>
      <c r="AG55" s="106"/>
      <c r="AH55" s="136"/>
      <c r="AI55" s="136"/>
      <c r="AJ55" s="136"/>
      <c r="AK55" s="136">
        <f>MAX(AH55:AJ55)</f>
        <v>0</v>
      </c>
      <c r="AL55" s="71"/>
      <c r="AM55" s="180"/>
      <c r="AN55" s="70"/>
      <c r="AO55" s="70"/>
      <c r="AP55" s="70"/>
      <c r="AQ55" s="171"/>
      <c r="AR55" s="101"/>
      <c r="AS55" s="70"/>
      <c r="AT55" s="70"/>
      <c r="AU55" s="171"/>
      <c r="AV55" s="101"/>
      <c r="AW55" s="171"/>
      <c r="AX55" s="101"/>
      <c r="AY55" s="180"/>
      <c r="AZ55" s="70"/>
      <c r="BA55" s="101"/>
      <c r="BB55" s="101"/>
      <c r="BC55" s="171"/>
      <c r="BD55" s="101"/>
      <c r="BE55" s="180"/>
      <c r="BF55" s="70"/>
      <c r="BG55" s="234"/>
      <c r="BH55" s="234"/>
      <c r="BI55" s="234">
        <v>63</v>
      </c>
      <c r="BJ55" s="234"/>
      <c r="BK55" s="234">
        <v>63.5</v>
      </c>
      <c r="BL55" s="234">
        <f>MAX(BG55:BK55)</f>
        <v>63.5</v>
      </c>
      <c r="BM55" s="101">
        <v>28</v>
      </c>
      <c r="BN55" s="180"/>
      <c r="BO55" s="70"/>
      <c r="BP55" s="171"/>
      <c r="BQ55" s="101"/>
      <c r="BR55" s="171"/>
      <c r="BS55" s="101"/>
      <c r="BT55" s="180"/>
      <c r="BU55" s="70"/>
      <c r="BV55" s="70"/>
      <c r="BW55" s="70"/>
      <c r="BX55" s="101">
        <f>SUMPRODUCT(LARGE(CB55:CL55,{1;2;3;4;5}))</f>
        <v>28</v>
      </c>
      <c r="BY55" s="70">
        <f>SUMPRODUCT(LARGE(CM55:CV55,{1;2;3;4;5}))</f>
        <v>0</v>
      </c>
      <c r="BZ55" s="107">
        <f>SUM(J55,P55,AL55,BW55)</f>
        <v>0</v>
      </c>
      <c r="CA55" s="70">
        <f>SUM(BX55:BZ55)</f>
        <v>28</v>
      </c>
      <c r="CB55" s="101">
        <f>R55</f>
        <v>0</v>
      </c>
      <c r="CC55" s="101">
        <f>V55</f>
        <v>0</v>
      </c>
      <c r="CD55" s="101">
        <f>AB55</f>
        <v>0</v>
      </c>
      <c r="CE55" s="101">
        <f>AR55</f>
        <v>0</v>
      </c>
      <c r="CF55" s="101">
        <f>AV55</f>
        <v>0</v>
      </c>
      <c r="CG55" s="101">
        <f>AX55</f>
        <v>0</v>
      </c>
      <c r="CH55" s="101">
        <f>BB55</f>
        <v>0</v>
      </c>
      <c r="CI55" s="101">
        <f>BD55</f>
        <v>0</v>
      </c>
      <c r="CJ55" s="101">
        <f>BM55</f>
        <v>28</v>
      </c>
      <c r="CK55" s="101">
        <f>BQ55</f>
        <v>0</v>
      </c>
      <c r="CL55" s="101">
        <f>BS55</f>
        <v>0</v>
      </c>
      <c r="CM55" s="70">
        <f>T55</f>
        <v>0</v>
      </c>
      <c r="CN55" s="70">
        <f>X55</f>
        <v>0</v>
      </c>
      <c r="CO55" s="106">
        <f>AG55</f>
        <v>0</v>
      </c>
      <c r="CP55" s="70">
        <f>AN55</f>
        <v>0</v>
      </c>
      <c r="CQ55" s="70">
        <f>AP55</f>
        <v>0</v>
      </c>
      <c r="CR55" s="70">
        <f>AT55</f>
        <v>0</v>
      </c>
      <c r="CS55" s="70">
        <f>AZ55</f>
        <v>0</v>
      </c>
      <c r="CT55" s="70">
        <f>BF55</f>
        <v>0</v>
      </c>
      <c r="CU55" s="70">
        <f>BO55</f>
        <v>0</v>
      </c>
      <c r="CV55" s="236">
        <f>BU55</f>
        <v>0</v>
      </c>
      <c r="CW55" s="226">
        <f>SUM(CB55:CV55,BZ55)</f>
        <v>28</v>
      </c>
    </row>
    <row r="56" spans="1:101" x14ac:dyDescent="0.25">
      <c r="A56" s="271" t="s">
        <v>335</v>
      </c>
      <c r="B56" s="286">
        <v>27500</v>
      </c>
      <c r="C56" s="288">
        <f>CW56</f>
        <v>26</v>
      </c>
      <c r="D56" s="125"/>
      <c r="E56" s="126"/>
      <c r="F56" s="126"/>
      <c r="G56" s="126"/>
      <c r="H56" s="126"/>
      <c r="I56" s="126">
        <f>MAX(D56:H56)</f>
        <v>0</v>
      </c>
      <c r="J56" s="68"/>
      <c r="K56" s="132"/>
      <c r="L56" s="132"/>
      <c r="M56" s="132"/>
      <c r="N56" s="132"/>
      <c r="O56" s="132">
        <f>MAX(K56:N56)</f>
        <v>0</v>
      </c>
      <c r="P56" s="69"/>
      <c r="Q56" s="171"/>
      <c r="R56" s="101"/>
      <c r="S56" s="180"/>
      <c r="T56" s="70"/>
      <c r="U56" s="171"/>
      <c r="V56" s="101"/>
      <c r="W56" s="180"/>
      <c r="X56" s="70"/>
      <c r="Y56" s="237"/>
      <c r="Z56" s="237"/>
      <c r="AA56" s="237">
        <f>MAX(Y56:Z56)</f>
        <v>0</v>
      </c>
      <c r="AB56" s="101"/>
      <c r="AC56" s="238"/>
      <c r="AD56" s="238"/>
      <c r="AE56" s="238"/>
      <c r="AF56" s="238">
        <f>MAX(AC56:AE56)</f>
        <v>0</v>
      </c>
      <c r="AG56" s="106"/>
      <c r="AH56" s="136"/>
      <c r="AI56" s="136"/>
      <c r="AJ56" s="136"/>
      <c r="AK56" s="136">
        <f>MAX(AH56:AJ56)</f>
        <v>0</v>
      </c>
      <c r="AL56" s="71"/>
      <c r="AM56" s="180"/>
      <c r="AN56" s="70"/>
      <c r="AO56" s="70"/>
      <c r="AP56" s="70"/>
      <c r="AQ56" s="171"/>
      <c r="AR56" s="101"/>
      <c r="AS56" s="70"/>
      <c r="AT56" s="70"/>
      <c r="AU56" s="171"/>
      <c r="AV56" s="101"/>
      <c r="AW56" s="171"/>
      <c r="AX56" s="101"/>
      <c r="AY56" s="180"/>
      <c r="AZ56" s="70"/>
      <c r="BA56" s="101"/>
      <c r="BB56" s="101"/>
      <c r="BC56" s="171"/>
      <c r="BD56" s="101"/>
      <c r="BE56" s="180"/>
      <c r="BF56" s="70"/>
      <c r="BG56" s="234"/>
      <c r="BH56" s="234"/>
      <c r="BI56" s="234"/>
      <c r="BJ56" s="234"/>
      <c r="BK56" s="234">
        <v>62.8</v>
      </c>
      <c r="BL56" s="234">
        <f>MAX(BG56:BK56)</f>
        <v>62.8</v>
      </c>
      <c r="BM56" s="101">
        <v>26</v>
      </c>
      <c r="BN56" s="180"/>
      <c r="BO56" s="70"/>
      <c r="BP56" s="171"/>
      <c r="BQ56" s="101"/>
      <c r="BR56" s="171"/>
      <c r="BS56" s="101"/>
      <c r="BT56" s="180"/>
      <c r="BU56" s="70"/>
      <c r="BV56" s="70"/>
      <c r="BW56" s="70"/>
      <c r="BX56" s="101">
        <f>SUMPRODUCT(LARGE(CB56:CL56,{1;2;3;4;5}))</f>
        <v>26</v>
      </c>
      <c r="BY56" s="70">
        <f>SUMPRODUCT(LARGE(CM56:CV56,{1;2;3;4;5}))</f>
        <v>0</v>
      </c>
      <c r="BZ56" s="107">
        <f>SUM(J56,P56,AL56,BW56)</f>
        <v>0</v>
      </c>
      <c r="CA56" s="70">
        <f>SUM(BX56:BZ56)</f>
        <v>26</v>
      </c>
      <c r="CB56" s="101">
        <f>R56</f>
        <v>0</v>
      </c>
      <c r="CC56" s="101">
        <f>V56</f>
        <v>0</v>
      </c>
      <c r="CD56" s="101">
        <f>AB56</f>
        <v>0</v>
      </c>
      <c r="CE56" s="101">
        <f>AR56</f>
        <v>0</v>
      </c>
      <c r="CF56" s="101">
        <f>AV56</f>
        <v>0</v>
      </c>
      <c r="CG56" s="101">
        <f>AX56</f>
        <v>0</v>
      </c>
      <c r="CH56" s="101">
        <f>BB56</f>
        <v>0</v>
      </c>
      <c r="CI56" s="101">
        <f>BD56</f>
        <v>0</v>
      </c>
      <c r="CJ56" s="101">
        <f>BM56</f>
        <v>26</v>
      </c>
      <c r="CK56" s="101">
        <f>BQ56</f>
        <v>0</v>
      </c>
      <c r="CL56" s="101">
        <f>BS56</f>
        <v>0</v>
      </c>
      <c r="CM56" s="70">
        <f>T56</f>
        <v>0</v>
      </c>
      <c r="CN56" s="70">
        <f>X56</f>
        <v>0</v>
      </c>
      <c r="CO56" s="106">
        <f>AG56</f>
        <v>0</v>
      </c>
      <c r="CP56" s="70">
        <f>AN56</f>
        <v>0</v>
      </c>
      <c r="CQ56" s="70">
        <f>AP56</f>
        <v>0</v>
      </c>
      <c r="CR56" s="70">
        <f>AT56</f>
        <v>0</v>
      </c>
      <c r="CS56" s="70">
        <f>AZ56</f>
        <v>0</v>
      </c>
      <c r="CT56" s="70">
        <f>BF56</f>
        <v>0</v>
      </c>
      <c r="CU56" s="70">
        <f>BO56</f>
        <v>0</v>
      </c>
      <c r="CV56" s="236">
        <f>BU56</f>
        <v>0</v>
      </c>
      <c r="CW56" s="226">
        <f>SUM(CB56:CV56,BZ56)</f>
        <v>26</v>
      </c>
    </row>
    <row r="57" spans="1:101" x14ac:dyDescent="0.25">
      <c r="A57" s="271" t="s">
        <v>269</v>
      </c>
      <c r="B57" s="286">
        <v>23186</v>
      </c>
      <c r="C57" s="288">
        <f>CW57</f>
        <v>26</v>
      </c>
      <c r="D57" s="125"/>
      <c r="E57" s="126"/>
      <c r="F57" s="126"/>
      <c r="G57" s="126"/>
      <c r="H57" s="126"/>
      <c r="I57" s="126">
        <f>MAX(D57:H57)</f>
        <v>0</v>
      </c>
      <c r="J57" s="68"/>
      <c r="K57" s="132"/>
      <c r="L57" s="132"/>
      <c r="M57" s="132"/>
      <c r="N57" s="132"/>
      <c r="O57" s="132">
        <f>MAX(K57:N57)</f>
        <v>0</v>
      </c>
      <c r="P57" s="69"/>
      <c r="Q57" s="171"/>
      <c r="R57" s="101"/>
      <c r="S57" s="180"/>
      <c r="T57" s="70"/>
      <c r="U57" s="171"/>
      <c r="V57" s="101"/>
      <c r="W57" s="180"/>
      <c r="X57" s="70"/>
      <c r="Y57" s="237"/>
      <c r="Z57" s="237"/>
      <c r="AA57" s="237">
        <f>MAX(Y57:Z57)</f>
        <v>0</v>
      </c>
      <c r="AB57" s="101"/>
      <c r="AC57" s="238"/>
      <c r="AD57" s="238"/>
      <c r="AE57" s="238"/>
      <c r="AF57" s="238">
        <f>MAX(AC57:AE57)</f>
        <v>0</v>
      </c>
      <c r="AG57" s="106"/>
      <c r="AH57" s="136"/>
      <c r="AI57" s="136"/>
      <c r="AJ57" s="136"/>
      <c r="AK57" s="136">
        <f>MAX(AH57:AJ57)</f>
        <v>0</v>
      </c>
      <c r="AL57" s="71"/>
      <c r="AM57" s="180"/>
      <c r="AN57" s="70"/>
      <c r="AO57" s="70"/>
      <c r="AP57" s="70"/>
      <c r="AQ57" s="171"/>
      <c r="AR57" s="101"/>
      <c r="AS57" s="70"/>
      <c r="AT57" s="70"/>
      <c r="AU57" s="171"/>
      <c r="AV57" s="101"/>
      <c r="AW57" s="171"/>
      <c r="AX57" s="101"/>
      <c r="AY57" s="180"/>
      <c r="AZ57" s="70"/>
      <c r="BA57" s="101"/>
      <c r="BB57" s="101"/>
      <c r="BC57" s="171"/>
      <c r="BD57" s="101"/>
      <c r="BE57" s="180"/>
      <c r="BF57" s="70"/>
      <c r="BG57" s="234"/>
      <c r="BH57" s="234">
        <v>50</v>
      </c>
      <c r="BI57" s="234"/>
      <c r="BJ57" s="234"/>
      <c r="BK57" s="234"/>
      <c r="BL57" s="234">
        <f>MAX(BG57:BK57)</f>
        <v>50</v>
      </c>
      <c r="BM57" s="101">
        <v>11</v>
      </c>
      <c r="BN57" s="180"/>
      <c r="BO57" s="70"/>
      <c r="BP57" s="171"/>
      <c r="BQ57" s="101"/>
      <c r="BR57" s="171"/>
      <c r="BS57" s="101"/>
      <c r="BT57" s="180"/>
      <c r="BU57" s="70"/>
      <c r="BV57" s="70">
        <v>44.3</v>
      </c>
      <c r="BW57" s="70">
        <v>15</v>
      </c>
      <c r="BX57" s="101">
        <f>SUMPRODUCT(LARGE(CB57:CL57,{1;2;3;4;5}))</f>
        <v>11</v>
      </c>
      <c r="BY57" s="70">
        <f>SUMPRODUCT(LARGE(CM57:CV57,{1;2;3;4;5}))</f>
        <v>0</v>
      </c>
      <c r="BZ57" s="107">
        <f>SUM(J57,P57,AL57,BW57)</f>
        <v>15</v>
      </c>
      <c r="CA57" s="70">
        <f>SUM(BX57:BZ57)</f>
        <v>26</v>
      </c>
      <c r="CB57" s="101">
        <f>R57</f>
        <v>0</v>
      </c>
      <c r="CC57" s="101">
        <f>V57</f>
        <v>0</v>
      </c>
      <c r="CD57" s="101">
        <f>AB57</f>
        <v>0</v>
      </c>
      <c r="CE57" s="101">
        <f>AR57</f>
        <v>0</v>
      </c>
      <c r="CF57" s="101">
        <f>AV57</f>
        <v>0</v>
      </c>
      <c r="CG57" s="101">
        <f>AX57</f>
        <v>0</v>
      </c>
      <c r="CH57" s="101">
        <f>BB57</f>
        <v>0</v>
      </c>
      <c r="CI57" s="101">
        <f>BD57</f>
        <v>0</v>
      </c>
      <c r="CJ57" s="101">
        <f>BM57</f>
        <v>11</v>
      </c>
      <c r="CK57" s="101">
        <f>BQ57</f>
        <v>0</v>
      </c>
      <c r="CL57" s="101">
        <f>BS57</f>
        <v>0</v>
      </c>
      <c r="CM57" s="70">
        <f>T57</f>
        <v>0</v>
      </c>
      <c r="CN57" s="70">
        <f>X57</f>
        <v>0</v>
      </c>
      <c r="CO57" s="106">
        <f>AG57</f>
        <v>0</v>
      </c>
      <c r="CP57" s="70">
        <f>AN57</f>
        <v>0</v>
      </c>
      <c r="CQ57" s="70">
        <f>AP57</f>
        <v>0</v>
      </c>
      <c r="CR57" s="70">
        <f>AT57</f>
        <v>0</v>
      </c>
      <c r="CS57" s="70">
        <f>AZ57</f>
        <v>0</v>
      </c>
      <c r="CT57" s="70">
        <f>BF57</f>
        <v>0</v>
      </c>
      <c r="CU57" s="70">
        <f>BO57</f>
        <v>0</v>
      </c>
      <c r="CV57" s="236">
        <f>BU57</f>
        <v>0</v>
      </c>
      <c r="CW57" s="226">
        <f>SUM(CB57:CV57,BZ57)</f>
        <v>26</v>
      </c>
    </row>
    <row r="58" spans="1:101" x14ac:dyDescent="0.25">
      <c r="A58" s="271" t="s">
        <v>319</v>
      </c>
      <c r="B58" s="286">
        <v>27001</v>
      </c>
      <c r="C58" s="288">
        <f>CW58</f>
        <v>25</v>
      </c>
      <c r="D58" s="125"/>
      <c r="E58" s="126"/>
      <c r="F58" s="126"/>
      <c r="G58" s="126"/>
      <c r="H58" s="126"/>
      <c r="I58" s="126">
        <f>MAX(D58:H58)</f>
        <v>0</v>
      </c>
      <c r="J58" s="68"/>
      <c r="K58" s="132"/>
      <c r="L58" s="132"/>
      <c r="M58" s="132"/>
      <c r="N58" s="132"/>
      <c r="O58" s="132">
        <f>MAX(K58:N58)</f>
        <v>0</v>
      </c>
      <c r="P58" s="69"/>
      <c r="Q58" s="171"/>
      <c r="R58" s="101"/>
      <c r="S58" s="180"/>
      <c r="T58" s="70"/>
      <c r="U58" s="171"/>
      <c r="V58" s="101"/>
      <c r="W58" s="180"/>
      <c r="X58" s="70"/>
      <c r="Y58" s="237"/>
      <c r="Z58" s="237"/>
      <c r="AA58" s="237">
        <f>MAX(Y58:Z58)</f>
        <v>0</v>
      </c>
      <c r="AB58" s="101"/>
      <c r="AC58" s="238"/>
      <c r="AD58" s="238"/>
      <c r="AE58" s="238"/>
      <c r="AF58" s="238">
        <f>MAX(AC58:AE58)</f>
        <v>0</v>
      </c>
      <c r="AG58" s="106"/>
      <c r="AH58" s="136"/>
      <c r="AI58" s="136"/>
      <c r="AJ58" s="136">
        <v>56.5</v>
      </c>
      <c r="AK58" s="136">
        <f>MAX(AH58:AJ58)</f>
        <v>56.5</v>
      </c>
      <c r="AL58" s="71">
        <v>13</v>
      </c>
      <c r="AM58" s="180"/>
      <c r="AN58" s="70"/>
      <c r="AO58" s="70"/>
      <c r="AP58" s="70"/>
      <c r="AQ58" s="171"/>
      <c r="AR58" s="101"/>
      <c r="AS58" s="70"/>
      <c r="AT58" s="70"/>
      <c r="AU58" s="171"/>
      <c r="AV58" s="101"/>
      <c r="AW58" s="171"/>
      <c r="AX58" s="101"/>
      <c r="AY58" s="180"/>
      <c r="AZ58" s="70"/>
      <c r="BA58" s="101"/>
      <c r="BB58" s="101"/>
      <c r="BC58" s="171"/>
      <c r="BD58" s="101"/>
      <c r="BE58" s="180"/>
      <c r="BF58" s="70"/>
      <c r="BG58" s="234"/>
      <c r="BH58" s="234">
        <v>50.6</v>
      </c>
      <c r="BI58" s="234"/>
      <c r="BJ58" s="234"/>
      <c r="BK58" s="234"/>
      <c r="BL58" s="234">
        <f>MAX(BG58:BK58)</f>
        <v>50.6</v>
      </c>
      <c r="BM58" s="101">
        <v>12</v>
      </c>
      <c r="BN58" s="180"/>
      <c r="BO58" s="70"/>
      <c r="BP58" s="171"/>
      <c r="BQ58" s="101"/>
      <c r="BR58" s="171"/>
      <c r="BS58" s="101"/>
      <c r="BT58" s="180"/>
      <c r="BU58" s="70"/>
      <c r="BV58" s="70"/>
      <c r="BW58" s="70"/>
      <c r="BX58" s="101">
        <f>SUMPRODUCT(LARGE(CB58:CL58,{1;2;3;4;5}))</f>
        <v>12</v>
      </c>
      <c r="BY58" s="70">
        <f>SUMPRODUCT(LARGE(CM58:CV58,{1;2;3;4;5}))</f>
        <v>0</v>
      </c>
      <c r="BZ58" s="107">
        <f>SUM(J58,P58,AL58,BW58)</f>
        <v>13</v>
      </c>
      <c r="CA58" s="70">
        <f>SUM(BX58:BZ58)</f>
        <v>25</v>
      </c>
      <c r="CB58" s="101">
        <f>R58</f>
        <v>0</v>
      </c>
      <c r="CC58" s="101">
        <f>V58</f>
        <v>0</v>
      </c>
      <c r="CD58" s="101">
        <f>AB58</f>
        <v>0</v>
      </c>
      <c r="CE58" s="101">
        <f>AR58</f>
        <v>0</v>
      </c>
      <c r="CF58" s="101">
        <f>AV58</f>
        <v>0</v>
      </c>
      <c r="CG58" s="101">
        <f>AX58</f>
        <v>0</v>
      </c>
      <c r="CH58" s="101">
        <f>BB58</f>
        <v>0</v>
      </c>
      <c r="CI58" s="101">
        <f>BD58</f>
        <v>0</v>
      </c>
      <c r="CJ58" s="101">
        <f>BM58</f>
        <v>12</v>
      </c>
      <c r="CK58" s="101">
        <f>BQ58</f>
        <v>0</v>
      </c>
      <c r="CL58" s="101">
        <f>BS58</f>
        <v>0</v>
      </c>
      <c r="CM58" s="70">
        <f>T58</f>
        <v>0</v>
      </c>
      <c r="CN58" s="70">
        <f>X58</f>
        <v>0</v>
      </c>
      <c r="CO58" s="106">
        <f>AG58</f>
        <v>0</v>
      </c>
      <c r="CP58" s="70">
        <f>AN58</f>
        <v>0</v>
      </c>
      <c r="CQ58" s="70">
        <f>AP58</f>
        <v>0</v>
      </c>
      <c r="CR58" s="70">
        <f>AT58</f>
        <v>0</v>
      </c>
      <c r="CS58" s="70">
        <f>AZ58</f>
        <v>0</v>
      </c>
      <c r="CT58" s="70">
        <f>BF58</f>
        <v>0</v>
      </c>
      <c r="CU58" s="70">
        <f>BO58</f>
        <v>0</v>
      </c>
      <c r="CV58" s="236">
        <f>BU58</f>
        <v>0</v>
      </c>
      <c r="CW58" s="226">
        <f>SUM(CB58:CV58,BZ58)</f>
        <v>25</v>
      </c>
    </row>
    <row r="59" spans="1:101" x14ac:dyDescent="0.25">
      <c r="A59" s="271" t="s">
        <v>349</v>
      </c>
      <c r="B59" s="286">
        <v>26017</v>
      </c>
      <c r="C59" s="288">
        <f>CW59</f>
        <v>25</v>
      </c>
      <c r="D59" s="125"/>
      <c r="E59" s="126"/>
      <c r="F59" s="126"/>
      <c r="G59" s="126"/>
      <c r="H59" s="126"/>
      <c r="I59" s="126">
        <f>MAX(D59:H59)</f>
        <v>0</v>
      </c>
      <c r="J59" s="68"/>
      <c r="K59" s="132"/>
      <c r="L59" s="132"/>
      <c r="M59" s="132">
        <v>55.4</v>
      </c>
      <c r="N59" s="132">
        <v>47.7</v>
      </c>
      <c r="O59" s="132">
        <f>MAX(K59:N59)</f>
        <v>55.4</v>
      </c>
      <c r="P59" s="69">
        <v>25</v>
      </c>
      <c r="Q59" s="171"/>
      <c r="R59" s="101"/>
      <c r="S59" s="180"/>
      <c r="T59" s="70"/>
      <c r="U59" s="171"/>
      <c r="V59" s="101"/>
      <c r="W59" s="180"/>
      <c r="X59" s="70"/>
      <c r="Y59" s="237"/>
      <c r="Z59" s="237"/>
      <c r="AA59" s="237">
        <f>MAX(Y59:Z59)</f>
        <v>0</v>
      </c>
      <c r="AB59" s="101"/>
      <c r="AC59" s="238"/>
      <c r="AD59" s="238"/>
      <c r="AE59" s="238"/>
      <c r="AF59" s="238">
        <f>MAX(AC59:AE59)</f>
        <v>0</v>
      </c>
      <c r="AG59" s="106"/>
      <c r="AH59" s="136"/>
      <c r="AI59" s="136"/>
      <c r="AJ59" s="136"/>
      <c r="AK59" s="136">
        <f>MAX(AH59:AJ59)</f>
        <v>0</v>
      </c>
      <c r="AL59" s="71"/>
      <c r="AM59" s="180"/>
      <c r="AN59" s="70"/>
      <c r="AO59" s="70"/>
      <c r="AP59" s="70"/>
      <c r="AQ59" s="171"/>
      <c r="AR59" s="101"/>
      <c r="AS59" s="70"/>
      <c r="AT59" s="70"/>
      <c r="AU59" s="171"/>
      <c r="AV59" s="101"/>
      <c r="AW59" s="171"/>
      <c r="AX59" s="101"/>
      <c r="AY59" s="180"/>
      <c r="AZ59" s="70"/>
      <c r="BA59" s="101"/>
      <c r="BB59" s="101"/>
      <c r="BC59" s="171"/>
      <c r="BD59" s="101"/>
      <c r="BE59" s="180"/>
      <c r="BF59" s="70"/>
      <c r="BG59" s="234"/>
      <c r="BH59" s="234"/>
      <c r="BI59" s="234"/>
      <c r="BJ59" s="234"/>
      <c r="BK59" s="234"/>
      <c r="BL59" s="234">
        <f>MAX(BG59:BK59)</f>
        <v>0</v>
      </c>
      <c r="BM59" s="101"/>
      <c r="BN59" s="180"/>
      <c r="BO59" s="70"/>
      <c r="BP59" s="171"/>
      <c r="BQ59" s="101"/>
      <c r="BR59" s="171"/>
      <c r="BS59" s="101"/>
      <c r="BT59" s="180"/>
      <c r="BU59" s="70"/>
      <c r="BV59" s="70"/>
      <c r="BW59" s="70"/>
      <c r="BX59" s="101">
        <f>SUMPRODUCT(LARGE(CB59:CL59,{1;2;3;4;5}))</f>
        <v>0</v>
      </c>
      <c r="BY59" s="70">
        <f>SUMPRODUCT(LARGE(CM59:CV59,{1;2;3;4;5}))</f>
        <v>0</v>
      </c>
      <c r="BZ59" s="107">
        <f>SUM(J59,P59,AL59,BW59)</f>
        <v>25</v>
      </c>
      <c r="CA59" s="70">
        <f>SUM(BX59:BZ59)</f>
        <v>25</v>
      </c>
      <c r="CB59" s="101">
        <f>R59</f>
        <v>0</v>
      </c>
      <c r="CC59" s="101">
        <f>V59</f>
        <v>0</v>
      </c>
      <c r="CD59" s="101">
        <f>AB59</f>
        <v>0</v>
      </c>
      <c r="CE59" s="101">
        <f>AR59</f>
        <v>0</v>
      </c>
      <c r="CF59" s="101">
        <f>AV59</f>
        <v>0</v>
      </c>
      <c r="CG59" s="101">
        <f>AX59</f>
        <v>0</v>
      </c>
      <c r="CH59" s="101">
        <f>BB59</f>
        <v>0</v>
      </c>
      <c r="CI59" s="101">
        <f>BD59</f>
        <v>0</v>
      </c>
      <c r="CJ59" s="101">
        <f>BM59</f>
        <v>0</v>
      </c>
      <c r="CK59" s="101">
        <f>BQ59</f>
        <v>0</v>
      </c>
      <c r="CL59" s="101">
        <f>BS59</f>
        <v>0</v>
      </c>
      <c r="CM59" s="70">
        <f>T59</f>
        <v>0</v>
      </c>
      <c r="CN59" s="70">
        <f>X59</f>
        <v>0</v>
      </c>
      <c r="CO59" s="106">
        <f>AG59</f>
        <v>0</v>
      </c>
      <c r="CP59" s="70">
        <f>AN59</f>
        <v>0</v>
      </c>
      <c r="CQ59" s="70">
        <f>AP59</f>
        <v>0</v>
      </c>
      <c r="CR59" s="70">
        <f>AT59</f>
        <v>0</v>
      </c>
      <c r="CS59" s="70">
        <f>AZ59</f>
        <v>0</v>
      </c>
      <c r="CT59" s="70">
        <f>BF59</f>
        <v>0</v>
      </c>
      <c r="CU59" s="70">
        <f>BO59</f>
        <v>0</v>
      </c>
      <c r="CV59" s="236">
        <f>BU59</f>
        <v>0</v>
      </c>
      <c r="CW59" s="226">
        <f>SUM(CB59:CV59,BZ59)</f>
        <v>25</v>
      </c>
    </row>
    <row r="60" spans="1:101" x14ac:dyDescent="0.25">
      <c r="A60" s="271" t="s">
        <v>337</v>
      </c>
      <c r="B60" s="286">
        <v>25873</v>
      </c>
      <c r="C60" s="288">
        <f>CW60</f>
        <v>20</v>
      </c>
      <c r="D60" s="125"/>
      <c r="E60" s="126"/>
      <c r="F60" s="126"/>
      <c r="G60" s="126"/>
      <c r="H60" s="126"/>
      <c r="I60" s="126">
        <f>MAX(D60:H60)</f>
        <v>0</v>
      </c>
      <c r="J60" s="68"/>
      <c r="K60" s="132"/>
      <c r="L60" s="132"/>
      <c r="M60" s="132"/>
      <c r="N60" s="132"/>
      <c r="O60" s="132">
        <f>MAX(K60:N60)</f>
        <v>0</v>
      </c>
      <c r="P60" s="69"/>
      <c r="Q60" s="171"/>
      <c r="R60" s="101"/>
      <c r="S60" s="180"/>
      <c r="T60" s="70"/>
      <c r="U60" s="171"/>
      <c r="V60" s="101"/>
      <c r="W60" s="180"/>
      <c r="X60" s="70"/>
      <c r="Y60" s="237"/>
      <c r="Z60" s="237"/>
      <c r="AA60" s="237">
        <f>MAX(Y60:Z60)</f>
        <v>0</v>
      </c>
      <c r="AB60" s="101"/>
      <c r="AC60" s="238"/>
      <c r="AD60" s="238"/>
      <c r="AE60" s="238"/>
      <c r="AF60" s="238">
        <f>MAX(AC60:AE60)</f>
        <v>0</v>
      </c>
      <c r="AG60" s="106"/>
      <c r="AH60" s="136"/>
      <c r="AI60" s="136"/>
      <c r="AJ60" s="136">
        <v>62</v>
      </c>
      <c r="AK60" s="136">
        <f>MAX(AH60:AJ60)</f>
        <v>62</v>
      </c>
      <c r="AL60" s="71">
        <v>20</v>
      </c>
      <c r="AM60" s="180"/>
      <c r="AN60" s="70"/>
      <c r="AO60" s="70"/>
      <c r="AP60" s="70"/>
      <c r="AQ60" s="171"/>
      <c r="AR60" s="101"/>
      <c r="AS60" s="70"/>
      <c r="AT60" s="70"/>
      <c r="AU60" s="171"/>
      <c r="AV60" s="101"/>
      <c r="AW60" s="171"/>
      <c r="AX60" s="101"/>
      <c r="AY60" s="180"/>
      <c r="AZ60" s="70"/>
      <c r="BA60" s="101"/>
      <c r="BB60" s="101"/>
      <c r="BC60" s="171"/>
      <c r="BD60" s="101"/>
      <c r="BE60" s="180"/>
      <c r="BF60" s="70"/>
      <c r="BG60" s="234"/>
      <c r="BH60" s="234"/>
      <c r="BI60" s="234"/>
      <c r="BJ60" s="234"/>
      <c r="BK60" s="234"/>
      <c r="BL60" s="234">
        <f>MAX(BG60:BK60)</f>
        <v>0</v>
      </c>
      <c r="BM60" s="101"/>
      <c r="BN60" s="180"/>
      <c r="BO60" s="70"/>
      <c r="BP60" s="171"/>
      <c r="BQ60" s="101"/>
      <c r="BR60" s="171"/>
      <c r="BS60" s="101"/>
      <c r="BT60" s="180"/>
      <c r="BU60" s="70"/>
      <c r="BV60" s="70"/>
      <c r="BW60" s="70"/>
      <c r="BX60" s="101">
        <f>SUMPRODUCT(LARGE(CB60:CL60,{1;2;3;4;5}))</f>
        <v>0</v>
      </c>
      <c r="BY60" s="70">
        <f>SUMPRODUCT(LARGE(CM60:CV60,{1;2;3;4;5}))</f>
        <v>0</v>
      </c>
      <c r="BZ60" s="107">
        <f>SUM(J60,P60,AL60,BW60)</f>
        <v>20</v>
      </c>
      <c r="CA60" s="70">
        <f>SUM(BX60:BZ60)</f>
        <v>20</v>
      </c>
      <c r="CB60" s="101">
        <f>R60</f>
        <v>0</v>
      </c>
      <c r="CC60" s="101">
        <f>V60</f>
        <v>0</v>
      </c>
      <c r="CD60" s="101">
        <f>AB60</f>
        <v>0</v>
      </c>
      <c r="CE60" s="101">
        <f>AR60</f>
        <v>0</v>
      </c>
      <c r="CF60" s="101">
        <f>AV60</f>
        <v>0</v>
      </c>
      <c r="CG60" s="101">
        <f>AX60</f>
        <v>0</v>
      </c>
      <c r="CH60" s="101">
        <f>BB60</f>
        <v>0</v>
      </c>
      <c r="CI60" s="101">
        <f>BD60</f>
        <v>0</v>
      </c>
      <c r="CJ60" s="101">
        <f>BM60</f>
        <v>0</v>
      </c>
      <c r="CK60" s="101">
        <f>BQ60</f>
        <v>0</v>
      </c>
      <c r="CL60" s="101">
        <f>BS60</f>
        <v>0</v>
      </c>
      <c r="CM60" s="70">
        <f>T60</f>
        <v>0</v>
      </c>
      <c r="CN60" s="70">
        <f>X60</f>
        <v>0</v>
      </c>
      <c r="CO60" s="106">
        <f>AG60</f>
        <v>0</v>
      </c>
      <c r="CP60" s="70">
        <f>AN60</f>
        <v>0</v>
      </c>
      <c r="CQ60" s="70">
        <f>AP60</f>
        <v>0</v>
      </c>
      <c r="CR60" s="70">
        <f>AT60</f>
        <v>0</v>
      </c>
      <c r="CS60" s="70">
        <f>AZ60</f>
        <v>0</v>
      </c>
      <c r="CT60" s="70">
        <f>BF60</f>
        <v>0</v>
      </c>
      <c r="CU60" s="70">
        <f>BO60</f>
        <v>0</v>
      </c>
      <c r="CV60" s="236">
        <f>BU60</f>
        <v>0</v>
      </c>
      <c r="CW60" s="226">
        <f>SUM(CB60:CV60,BZ60)</f>
        <v>20</v>
      </c>
    </row>
    <row r="61" spans="1:101" x14ac:dyDescent="0.25">
      <c r="A61" s="271" t="s">
        <v>317</v>
      </c>
      <c r="B61" s="286">
        <v>25266</v>
      </c>
      <c r="C61" s="288">
        <f>CW61</f>
        <v>19</v>
      </c>
      <c r="D61" s="125"/>
      <c r="E61" s="126"/>
      <c r="F61" s="126"/>
      <c r="G61" s="126"/>
      <c r="H61" s="126"/>
      <c r="I61" s="126">
        <f>MAX(D61:H61)</f>
        <v>0</v>
      </c>
      <c r="J61" s="68"/>
      <c r="K61" s="132"/>
      <c r="L61" s="132"/>
      <c r="M61" s="132"/>
      <c r="N61" s="132"/>
      <c r="O61" s="132">
        <f>MAX(K61:N61)</f>
        <v>0</v>
      </c>
      <c r="P61" s="69"/>
      <c r="Q61" s="171"/>
      <c r="R61" s="101"/>
      <c r="S61" s="180"/>
      <c r="T61" s="70"/>
      <c r="U61" s="171"/>
      <c r="V61" s="101"/>
      <c r="W61" s="180"/>
      <c r="X61" s="70"/>
      <c r="Y61" s="237"/>
      <c r="Z61" s="237"/>
      <c r="AA61" s="237">
        <f>MAX(Y61:Z61)</f>
        <v>0</v>
      </c>
      <c r="AB61" s="101"/>
      <c r="AC61" s="238"/>
      <c r="AD61" s="238"/>
      <c r="AE61" s="238"/>
      <c r="AF61" s="238">
        <f>MAX(AC61:AE61)</f>
        <v>0</v>
      </c>
      <c r="AG61" s="106"/>
      <c r="AH61" s="136"/>
      <c r="AI61" s="136"/>
      <c r="AJ61" s="136">
        <v>46.7</v>
      </c>
      <c r="AK61" s="136">
        <f>MAX(AH61:AJ61)</f>
        <v>46.7</v>
      </c>
      <c r="AL61" s="71">
        <v>10</v>
      </c>
      <c r="AM61" s="180"/>
      <c r="AN61" s="70"/>
      <c r="AO61" s="70"/>
      <c r="AP61" s="70"/>
      <c r="AQ61" s="171"/>
      <c r="AR61" s="101"/>
      <c r="AS61" s="70"/>
      <c r="AT61" s="70"/>
      <c r="AU61" s="171"/>
      <c r="AV61" s="101"/>
      <c r="AW61" s="171"/>
      <c r="AX61" s="101"/>
      <c r="AY61" s="180"/>
      <c r="AZ61" s="70"/>
      <c r="BA61" s="101"/>
      <c r="BB61" s="101"/>
      <c r="BC61" s="171"/>
      <c r="BD61" s="101"/>
      <c r="BE61" s="180"/>
      <c r="BF61" s="70"/>
      <c r="BG61" s="234"/>
      <c r="BH61" s="234">
        <v>42.7</v>
      </c>
      <c r="BI61" s="234">
        <v>45.2</v>
      </c>
      <c r="BJ61" s="234">
        <v>44.6</v>
      </c>
      <c r="BK61" s="234"/>
      <c r="BL61" s="234">
        <f>MAX(BG61:BK61)</f>
        <v>45.2</v>
      </c>
      <c r="BM61" s="101">
        <v>9</v>
      </c>
      <c r="BN61" s="180"/>
      <c r="BO61" s="70"/>
      <c r="BP61" s="171"/>
      <c r="BQ61" s="101"/>
      <c r="BR61" s="171"/>
      <c r="BS61" s="101"/>
      <c r="BT61" s="180"/>
      <c r="BU61" s="70"/>
      <c r="BV61" s="70"/>
      <c r="BW61" s="70"/>
      <c r="BX61" s="101">
        <f>SUMPRODUCT(LARGE(CB61:CL61,{1;2;3;4;5}))</f>
        <v>9</v>
      </c>
      <c r="BY61" s="70">
        <f>SUMPRODUCT(LARGE(CM61:CV61,{1;2;3;4;5}))</f>
        <v>0</v>
      </c>
      <c r="BZ61" s="107">
        <f>SUM(J61,P61,AL61,BW61)</f>
        <v>10</v>
      </c>
      <c r="CA61" s="70">
        <f>SUM(BX61:BZ61)</f>
        <v>19</v>
      </c>
      <c r="CB61" s="101">
        <f>R61</f>
        <v>0</v>
      </c>
      <c r="CC61" s="101">
        <f>V61</f>
        <v>0</v>
      </c>
      <c r="CD61" s="101">
        <f>AB61</f>
        <v>0</v>
      </c>
      <c r="CE61" s="101">
        <f>AR61</f>
        <v>0</v>
      </c>
      <c r="CF61" s="101">
        <f>AV61</f>
        <v>0</v>
      </c>
      <c r="CG61" s="101">
        <f>AX61</f>
        <v>0</v>
      </c>
      <c r="CH61" s="101">
        <f>BB61</f>
        <v>0</v>
      </c>
      <c r="CI61" s="101">
        <f>BD61</f>
        <v>0</v>
      </c>
      <c r="CJ61" s="101">
        <f>BM61</f>
        <v>9</v>
      </c>
      <c r="CK61" s="101">
        <f>BQ61</f>
        <v>0</v>
      </c>
      <c r="CL61" s="101">
        <f>BS61</f>
        <v>0</v>
      </c>
      <c r="CM61" s="70">
        <f>T61</f>
        <v>0</v>
      </c>
      <c r="CN61" s="70">
        <f>X61</f>
        <v>0</v>
      </c>
      <c r="CO61" s="106">
        <f>AG61</f>
        <v>0</v>
      </c>
      <c r="CP61" s="70">
        <f>AN61</f>
        <v>0</v>
      </c>
      <c r="CQ61" s="70">
        <f>AP61</f>
        <v>0</v>
      </c>
      <c r="CR61" s="70">
        <f>AT61</f>
        <v>0</v>
      </c>
      <c r="CS61" s="70">
        <f>AZ61</f>
        <v>0</v>
      </c>
      <c r="CT61" s="70">
        <f>BF61</f>
        <v>0</v>
      </c>
      <c r="CU61" s="70">
        <f>BO61</f>
        <v>0</v>
      </c>
      <c r="CV61" s="236">
        <f>BU61</f>
        <v>0</v>
      </c>
      <c r="CW61" s="226">
        <f>SUM(CB61:CV61,BZ61)</f>
        <v>19</v>
      </c>
    </row>
    <row r="62" spans="1:101" x14ac:dyDescent="0.25">
      <c r="A62" s="273" t="s">
        <v>346</v>
      </c>
      <c r="B62" s="297">
        <v>24325</v>
      </c>
      <c r="C62" s="288">
        <f>CW62</f>
        <v>17</v>
      </c>
      <c r="D62" s="125"/>
      <c r="E62" s="126"/>
      <c r="F62" s="126"/>
      <c r="G62" s="126"/>
      <c r="H62" s="126"/>
      <c r="I62" s="126">
        <f>MAX(D62:H62)</f>
        <v>0</v>
      </c>
      <c r="J62" s="68"/>
      <c r="K62" s="132"/>
      <c r="L62" s="132"/>
      <c r="M62" s="132"/>
      <c r="N62" s="132"/>
      <c r="O62" s="132">
        <f>MAX(K62:N62)</f>
        <v>0</v>
      </c>
      <c r="P62" s="69"/>
      <c r="Q62" s="171"/>
      <c r="R62" s="101"/>
      <c r="S62" s="180"/>
      <c r="T62" s="70"/>
      <c r="U62" s="171"/>
      <c r="V62" s="101"/>
      <c r="W62" s="180"/>
      <c r="X62" s="70"/>
      <c r="Y62" s="237"/>
      <c r="Z62" s="237"/>
      <c r="AA62" s="237">
        <f>MAX(Y62:Z62)</f>
        <v>0</v>
      </c>
      <c r="AB62" s="101"/>
      <c r="AC62" s="238"/>
      <c r="AD62" s="238"/>
      <c r="AE62" s="238"/>
      <c r="AF62" s="238">
        <f>MAX(AC62:AE62)</f>
        <v>0</v>
      </c>
      <c r="AG62" s="106"/>
      <c r="AH62" s="136"/>
      <c r="AI62" s="136"/>
      <c r="AJ62" s="136"/>
      <c r="AK62" s="136">
        <f>MAX(AH62:AJ62)</f>
        <v>0</v>
      </c>
      <c r="AL62" s="71"/>
      <c r="AM62" s="180"/>
      <c r="AN62" s="70"/>
      <c r="AO62" s="70"/>
      <c r="AP62" s="70"/>
      <c r="AQ62" s="171"/>
      <c r="AR62" s="101"/>
      <c r="AS62" s="70"/>
      <c r="AT62" s="70"/>
      <c r="AU62" s="171"/>
      <c r="AV62" s="101"/>
      <c r="AW62" s="171"/>
      <c r="AX62" s="101"/>
      <c r="AY62" s="180"/>
      <c r="AZ62" s="70"/>
      <c r="BA62" s="101"/>
      <c r="BB62" s="101"/>
      <c r="BC62" s="171"/>
      <c r="BD62" s="101"/>
      <c r="BE62" s="180"/>
      <c r="BF62" s="70"/>
      <c r="BG62" s="234"/>
      <c r="BH62" s="234"/>
      <c r="BI62" s="298"/>
      <c r="BJ62" s="298"/>
      <c r="BK62" s="298"/>
      <c r="BL62" s="234">
        <f>MAX(BG62:BK62)</f>
        <v>0</v>
      </c>
      <c r="BM62" s="294"/>
      <c r="BN62" s="180"/>
      <c r="BO62" s="70"/>
      <c r="BP62" s="171"/>
      <c r="BQ62" s="101"/>
      <c r="BR62" s="171"/>
      <c r="BS62" s="101"/>
      <c r="BT62" s="180"/>
      <c r="BU62" s="70"/>
      <c r="BV62" s="70">
        <v>52.7</v>
      </c>
      <c r="BW62" s="70">
        <v>17</v>
      </c>
      <c r="BX62" s="101">
        <f>SUMPRODUCT(LARGE(CB62:CL62,{1;2;3;4;5}))</f>
        <v>0</v>
      </c>
      <c r="BY62" s="70">
        <f>SUMPRODUCT(LARGE(CM62:CV62,{1;2;3;4;5}))</f>
        <v>0</v>
      </c>
      <c r="BZ62" s="107">
        <f>SUM(J62,P62,AL62,BW62)</f>
        <v>17</v>
      </c>
      <c r="CA62" s="70">
        <f>SUM(BX62:BZ62)</f>
        <v>17</v>
      </c>
      <c r="CB62" s="101">
        <f>R62</f>
        <v>0</v>
      </c>
      <c r="CC62" s="101">
        <f>V62</f>
        <v>0</v>
      </c>
      <c r="CD62" s="101">
        <f>AB62</f>
        <v>0</v>
      </c>
      <c r="CE62" s="101">
        <f>AR62</f>
        <v>0</v>
      </c>
      <c r="CF62" s="101">
        <f>AV62</f>
        <v>0</v>
      </c>
      <c r="CG62" s="101">
        <f>AX62</f>
        <v>0</v>
      </c>
      <c r="CH62" s="101">
        <f>BB62</f>
        <v>0</v>
      </c>
      <c r="CI62" s="101">
        <f>BD62</f>
        <v>0</v>
      </c>
      <c r="CJ62" s="101">
        <f>BM62</f>
        <v>0</v>
      </c>
      <c r="CK62" s="101">
        <f>BQ62</f>
        <v>0</v>
      </c>
      <c r="CL62" s="101">
        <f>BS62</f>
        <v>0</v>
      </c>
      <c r="CM62" s="70">
        <f>T62</f>
        <v>0</v>
      </c>
      <c r="CN62" s="70">
        <f>X62</f>
        <v>0</v>
      </c>
      <c r="CO62" s="106">
        <f>AG62</f>
        <v>0</v>
      </c>
      <c r="CP62" s="70">
        <f>AN62</f>
        <v>0</v>
      </c>
      <c r="CQ62" s="70">
        <f>AP62</f>
        <v>0</v>
      </c>
      <c r="CR62" s="70">
        <f>AT62</f>
        <v>0</v>
      </c>
      <c r="CS62" s="70">
        <f>AZ62</f>
        <v>0</v>
      </c>
      <c r="CT62" s="70">
        <f>BF62</f>
        <v>0</v>
      </c>
      <c r="CU62" s="70">
        <f>BO62</f>
        <v>0</v>
      </c>
      <c r="CV62" s="236">
        <f>BU62</f>
        <v>0</v>
      </c>
      <c r="CW62" s="226">
        <f>SUM(CB62:CV62,BZ62)</f>
        <v>17</v>
      </c>
    </row>
    <row r="63" spans="1:101" x14ac:dyDescent="0.25">
      <c r="A63" s="273" t="s">
        <v>275</v>
      </c>
      <c r="B63" s="297">
        <v>20980</v>
      </c>
      <c r="C63" s="288">
        <f>CW63</f>
        <v>14</v>
      </c>
      <c r="D63" s="125"/>
      <c r="E63" s="126"/>
      <c r="F63" s="126"/>
      <c r="G63" s="126"/>
      <c r="H63" s="126"/>
      <c r="I63" s="126">
        <f>MAX(D63:H63)</f>
        <v>0</v>
      </c>
      <c r="J63" s="68"/>
      <c r="K63" s="132"/>
      <c r="L63" s="132"/>
      <c r="M63" s="132"/>
      <c r="N63" s="132"/>
      <c r="O63" s="132">
        <f>MAX(K63:N63)</f>
        <v>0</v>
      </c>
      <c r="P63" s="69"/>
      <c r="Q63" s="171"/>
      <c r="R63" s="101"/>
      <c r="S63" s="180"/>
      <c r="T63" s="70"/>
      <c r="U63" s="171"/>
      <c r="V63" s="101"/>
      <c r="W63" s="180"/>
      <c r="X63" s="70"/>
      <c r="Y63" s="237"/>
      <c r="Z63" s="237"/>
      <c r="AA63" s="237">
        <f>MAX(Y63:Z63)</f>
        <v>0</v>
      </c>
      <c r="AB63" s="101"/>
      <c r="AC63" s="238"/>
      <c r="AD63" s="238"/>
      <c r="AE63" s="238"/>
      <c r="AF63" s="238">
        <f>MAX(AC63:AE63)</f>
        <v>0</v>
      </c>
      <c r="AG63" s="106"/>
      <c r="AH63" s="136">
        <v>57.4</v>
      </c>
      <c r="AI63" s="136"/>
      <c r="AJ63" s="136"/>
      <c r="AK63" s="136">
        <f>MAX(AH63:AJ63)</f>
        <v>57.4</v>
      </c>
      <c r="AL63" s="71">
        <v>14</v>
      </c>
      <c r="AM63" s="180"/>
      <c r="AN63" s="70"/>
      <c r="AO63" s="70"/>
      <c r="AP63" s="70"/>
      <c r="AQ63" s="171"/>
      <c r="AR63" s="101"/>
      <c r="AS63" s="70"/>
      <c r="AT63" s="70"/>
      <c r="AU63" s="171"/>
      <c r="AV63" s="101"/>
      <c r="AW63" s="171"/>
      <c r="AX63" s="101"/>
      <c r="AY63" s="180"/>
      <c r="AZ63" s="70"/>
      <c r="BA63" s="101"/>
      <c r="BB63" s="101"/>
      <c r="BC63" s="171"/>
      <c r="BD63" s="101"/>
      <c r="BE63" s="180"/>
      <c r="BF63" s="70"/>
      <c r="BG63" s="234"/>
      <c r="BH63" s="234"/>
      <c r="BI63" s="298"/>
      <c r="BJ63" s="298"/>
      <c r="BK63" s="298"/>
      <c r="BL63" s="234">
        <f>MAX(BG63:BK63)</f>
        <v>0</v>
      </c>
      <c r="BM63" s="294"/>
      <c r="BN63" s="180"/>
      <c r="BO63" s="70"/>
      <c r="BP63" s="171"/>
      <c r="BQ63" s="101"/>
      <c r="BR63" s="171"/>
      <c r="BS63" s="101"/>
      <c r="BT63" s="180"/>
      <c r="BU63" s="70"/>
      <c r="BV63" s="70"/>
      <c r="BW63" s="70"/>
      <c r="BX63" s="101">
        <f>SUMPRODUCT(LARGE(CB63:CL63,{1;2;3;4;5}))</f>
        <v>0</v>
      </c>
      <c r="BY63" s="70">
        <f>SUMPRODUCT(LARGE(CM63:CV63,{1;2;3;4;5}))</f>
        <v>0</v>
      </c>
      <c r="BZ63" s="107">
        <f>SUM(J63,P63,AL63,BW63)</f>
        <v>14</v>
      </c>
      <c r="CA63" s="70">
        <f>SUM(BX63:BZ63)</f>
        <v>14</v>
      </c>
      <c r="CB63" s="101">
        <f>R63</f>
        <v>0</v>
      </c>
      <c r="CC63" s="101">
        <f>V63</f>
        <v>0</v>
      </c>
      <c r="CD63" s="101">
        <f>AB63</f>
        <v>0</v>
      </c>
      <c r="CE63" s="101">
        <f>AR63</f>
        <v>0</v>
      </c>
      <c r="CF63" s="101">
        <f>AV63</f>
        <v>0</v>
      </c>
      <c r="CG63" s="101">
        <f>AX63</f>
        <v>0</v>
      </c>
      <c r="CH63" s="101">
        <f>BB63</f>
        <v>0</v>
      </c>
      <c r="CI63" s="101">
        <f>BD63</f>
        <v>0</v>
      </c>
      <c r="CJ63" s="101">
        <f>BM63</f>
        <v>0</v>
      </c>
      <c r="CK63" s="101">
        <f>BQ63</f>
        <v>0</v>
      </c>
      <c r="CL63" s="101">
        <f>BS63</f>
        <v>0</v>
      </c>
      <c r="CM63" s="70">
        <f>T63</f>
        <v>0</v>
      </c>
      <c r="CN63" s="70">
        <f>X63</f>
        <v>0</v>
      </c>
      <c r="CO63" s="106">
        <f>AG63</f>
        <v>0</v>
      </c>
      <c r="CP63" s="70">
        <f>AN63</f>
        <v>0</v>
      </c>
      <c r="CQ63" s="70">
        <f>AP63</f>
        <v>0</v>
      </c>
      <c r="CR63" s="70">
        <f>AT63</f>
        <v>0</v>
      </c>
      <c r="CS63" s="70">
        <f>AZ63</f>
        <v>0</v>
      </c>
      <c r="CT63" s="70">
        <f>BF63</f>
        <v>0</v>
      </c>
      <c r="CU63" s="70">
        <f>BO63</f>
        <v>0</v>
      </c>
      <c r="CV63" s="236">
        <f>BU63</f>
        <v>0</v>
      </c>
      <c r="CW63" s="226">
        <f>SUM(CB63:CV63,BZ63)</f>
        <v>14</v>
      </c>
    </row>
    <row r="64" spans="1:101" x14ac:dyDescent="0.25">
      <c r="A64" s="273" t="s">
        <v>340</v>
      </c>
      <c r="B64" s="297">
        <v>27427</v>
      </c>
      <c r="C64" s="288">
        <f>CW64</f>
        <v>11</v>
      </c>
      <c r="D64" s="125"/>
      <c r="E64" s="126"/>
      <c r="F64" s="126"/>
      <c r="G64" s="126"/>
      <c r="H64" s="126"/>
      <c r="I64" s="126">
        <f>MAX(D64:H64)</f>
        <v>0</v>
      </c>
      <c r="J64" s="68"/>
      <c r="K64" s="132"/>
      <c r="L64" s="132"/>
      <c r="M64" s="132"/>
      <c r="N64" s="132"/>
      <c r="O64" s="132">
        <f>MAX(K64:N64)</f>
        <v>0</v>
      </c>
      <c r="P64" s="69"/>
      <c r="Q64" s="171"/>
      <c r="R64" s="101"/>
      <c r="S64" s="180"/>
      <c r="T64" s="70"/>
      <c r="U64" s="171"/>
      <c r="V64" s="101"/>
      <c r="W64" s="180"/>
      <c r="X64" s="70"/>
      <c r="Y64" s="237"/>
      <c r="Z64" s="237"/>
      <c r="AA64" s="237">
        <f>MAX(Y64:Z64)</f>
        <v>0</v>
      </c>
      <c r="AB64" s="101"/>
      <c r="AC64" s="238"/>
      <c r="AD64" s="238"/>
      <c r="AE64" s="238"/>
      <c r="AF64" s="238">
        <f>MAX(AC64:AE64)</f>
        <v>0</v>
      </c>
      <c r="AG64" s="106"/>
      <c r="AH64" s="136"/>
      <c r="AI64" s="136"/>
      <c r="AJ64" s="136">
        <v>54.7</v>
      </c>
      <c r="AK64" s="136">
        <f>MAX(AH64:AJ64)</f>
        <v>54.7</v>
      </c>
      <c r="AL64" s="71">
        <v>11</v>
      </c>
      <c r="AM64" s="180"/>
      <c r="AN64" s="70"/>
      <c r="AO64" s="70"/>
      <c r="AP64" s="70"/>
      <c r="AQ64" s="171"/>
      <c r="AR64" s="101"/>
      <c r="AS64" s="70"/>
      <c r="AT64" s="70"/>
      <c r="AU64" s="171"/>
      <c r="AV64" s="101"/>
      <c r="AW64" s="171"/>
      <c r="AX64" s="101"/>
      <c r="AY64" s="180"/>
      <c r="AZ64" s="70"/>
      <c r="BA64" s="101"/>
      <c r="BB64" s="101"/>
      <c r="BC64" s="171"/>
      <c r="BD64" s="101"/>
      <c r="BE64" s="180"/>
      <c r="BF64" s="70"/>
      <c r="BG64" s="234"/>
      <c r="BH64" s="234"/>
      <c r="BI64" s="298"/>
      <c r="BJ64" s="298"/>
      <c r="BK64" s="298"/>
      <c r="BL64" s="234">
        <f>MAX(BG64:BK64)</f>
        <v>0</v>
      </c>
      <c r="BM64" s="294"/>
      <c r="BN64" s="180"/>
      <c r="BO64" s="70"/>
      <c r="BP64" s="171"/>
      <c r="BQ64" s="101"/>
      <c r="BR64" s="171"/>
      <c r="BS64" s="101"/>
      <c r="BT64" s="180"/>
      <c r="BU64" s="70"/>
      <c r="BV64" s="70"/>
      <c r="BW64" s="70"/>
      <c r="BX64" s="101">
        <f>SUMPRODUCT(LARGE(CB64:CL64,{1;2;3;4;5}))</f>
        <v>0</v>
      </c>
      <c r="BY64" s="70">
        <f>SUMPRODUCT(LARGE(CM64:CV64,{1;2;3;4;5}))</f>
        <v>0</v>
      </c>
      <c r="BZ64" s="107">
        <f>SUM(J64,P64,AL64,BW64)</f>
        <v>11</v>
      </c>
      <c r="CA64" s="70">
        <f>SUM(BX64:BZ64)</f>
        <v>11</v>
      </c>
      <c r="CB64" s="101">
        <f>R64</f>
        <v>0</v>
      </c>
      <c r="CC64" s="101">
        <f>V64</f>
        <v>0</v>
      </c>
      <c r="CD64" s="101">
        <f>AB64</f>
        <v>0</v>
      </c>
      <c r="CE64" s="101">
        <f>AR64</f>
        <v>0</v>
      </c>
      <c r="CF64" s="101">
        <f>AV64</f>
        <v>0</v>
      </c>
      <c r="CG64" s="101">
        <f>AX64</f>
        <v>0</v>
      </c>
      <c r="CH64" s="101">
        <f>BB64</f>
        <v>0</v>
      </c>
      <c r="CI64" s="101">
        <f>BD64</f>
        <v>0</v>
      </c>
      <c r="CJ64" s="101">
        <f>BM64</f>
        <v>0</v>
      </c>
      <c r="CK64" s="101">
        <f>BQ64</f>
        <v>0</v>
      </c>
      <c r="CL64" s="101">
        <f>BS64</f>
        <v>0</v>
      </c>
      <c r="CM64" s="70">
        <f>T64</f>
        <v>0</v>
      </c>
      <c r="CN64" s="70">
        <f>X64</f>
        <v>0</v>
      </c>
      <c r="CO64" s="106">
        <f>AG64</f>
        <v>0</v>
      </c>
      <c r="CP64" s="70">
        <f>AN64</f>
        <v>0</v>
      </c>
      <c r="CQ64" s="70">
        <f>AP64</f>
        <v>0</v>
      </c>
      <c r="CR64" s="70">
        <f>AT64</f>
        <v>0</v>
      </c>
      <c r="CS64" s="70">
        <f>AZ64</f>
        <v>0</v>
      </c>
      <c r="CT64" s="70">
        <f>BF64</f>
        <v>0</v>
      </c>
      <c r="CU64" s="70">
        <f>BO64</f>
        <v>0</v>
      </c>
      <c r="CV64" s="236">
        <f>BU64</f>
        <v>0</v>
      </c>
      <c r="CW64" s="226">
        <f>SUM(CB64:CV64,BZ64)</f>
        <v>11</v>
      </c>
    </row>
    <row r="65" spans="1:101" x14ac:dyDescent="0.25">
      <c r="A65" s="273" t="s">
        <v>330</v>
      </c>
      <c r="B65" s="297">
        <v>27640</v>
      </c>
      <c r="C65" s="288">
        <f>CW65</f>
        <v>10</v>
      </c>
      <c r="D65" s="125"/>
      <c r="E65" s="126"/>
      <c r="F65" s="126"/>
      <c r="G65" s="126"/>
      <c r="H65" s="126"/>
      <c r="I65" s="126">
        <f>MAX(D65:H65)</f>
        <v>0</v>
      </c>
      <c r="J65" s="68"/>
      <c r="K65" s="132"/>
      <c r="L65" s="132"/>
      <c r="M65" s="132"/>
      <c r="N65" s="132"/>
      <c r="O65" s="132">
        <f>MAX(K65:N65)</f>
        <v>0</v>
      </c>
      <c r="P65" s="69"/>
      <c r="Q65" s="171"/>
      <c r="R65" s="101"/>
      <c r="S65" s="180"/>
      <c r="T65" s="70"/>
      <c r="U65" s="171"/>
      <c r="V65" s="101"/>
      <c r="W65" s="180"/>
      <c r="X65" s="70"/>
      <c r="Y65" s="237"/>
      <c r="Z65" s="237"/>
      <c r="AA65" s="237">
        <f>MAX(Y65:Z65)</f>
        <v>0</v>
      </c>
      <c r="AB65" s="101"/>
      <c r="AC65" s="238"/>
      <c r="AD65" s="238"/>
      <c r="AE65" s="238"/>
      <c r="AF65" s="238">
        <f>MAX(AC65:AE65)</f>
        <v>0</v>
      </c>
      <c r="AG65" s="106"/>
      <c r="AH65" s="136"/>
      <c r="AI65" s="136"/>
      <c r="AJ65" s="136"/>
      <c r="AK65" s="136">
        <f>MAX(AH65:AJ65)</f>
        <v>0</v>
      </c>
      <c r="AL65" s="71"/>
      <c r="AM65" s="180"/>
      <c r="AN65" s="70"/>
      <c r="AO65" s="70"/>
      <c r="AP65" s="70"/>
      <c r="AQ65" s="171"/>
      <c r="AR65" s="101"/>
      <c r="AS65" s="70"/>
      <c r="AT65" s="70"/>
      <c r="AU65" s="171"/>
      <c r="AV65" s="101"/>
      <c r="AW65" s="171"/>
      <c r="AX65" s="101"/>
      <c r="AY65" s="180"/>
      <c r="AZ65" s="70"/>
      <c r="BA65" s="101"/>
      <c r="BB65" s="101"/>
      <c r="BC65" s="171"/>
      <c r="BD65" s="101"/>
      <c r="BE65" s="180"/>
      <c r="BF65" s="70"/>
      <c r="BG65" s="234"/>
      <c r="BH65" s="234"/>
      <c r="BI65" s="298">
        <v>44.6</v>
      </c>
      <c r="BJ65" s="298">
        <v>46.7</v>
      </c>
      <c r="BK65" s="298">
        <v>48.5</v>
      </c>
      <c r="BL65" s="234">
        <f>MAX(BG65:BK65)</f>
        <v>48.5</v>
      </c>
      <c r="BM65" s="294">
        <v>10</v>
      </c>
      <c r="BN65" s="180"/>
      <c r="BO65" s="70"/>
      <c r="BP65" s="171"/>
      <c r="BQ65" s="101"/>
      <c r="BR65" s="171"/>
      <c r="BS65" s="101"/>
      <c r="BT65" s="180"/>
      <c r="BU65" s="70"/>
      <c r="BV65" s="70"/>
      <c r="BW65" s="70"/>
      <c r="BX65" s="101">
        <f>SUMPRODUCT(LARGE(CB65:CL65,{1;2;3;4;5}))</f>
        <v>10</v>
      </c>
      <c r="BY65" s="70">
        <f>SUMPRODUCT(LARGE(CM65:CV65,{1;2;3;4;5}))</f>
        <v>0</v>
      </c>
      <c r="BZ65" s="107">
        <f>SUM(J65,P65,AL65,BW65)</f>
        <v>0</v>
      </c>
      <c r="CA65" s="70">
        <f>SUM(BX65:BZ65)</f>
        <v>10</v>
      </c>
      <c r="CB65" s="101">
        <f>R65</f>
        <v>0</v>
      </c>
      <c r="CC65" s="101">
        <f>V65</f>
        <v>0</v>
      </c>
      <c r="CD65" s="101">
        <f>AB65</f>
        <v>0</v>
      </c>
      <c r="CE65" s="101">
        <f>AR65</f>
        <v>0</v>
      </c>
      <c r="CF65" s="101">
        <f>AV65</f>
        <v>0</v>
      </c>
      <c r="CG65" s="101">
        <f>AX65</f>
        <v>0</v>
      </c>
      <c r="CH65" s="101">
        <f>BB65</f>
        <v>0</v>
      </c>
      <c r="CI65" s="101">
        <f>BD65</f>
        <v>0</v>
      </c>
      <c r="CJ65" s="101">
        <f>BM65</f>
        <v>10</v>
      </c>
      <c r="CK65" s="101">
        <f>BQ65</f>
        <v>0</v>
      </c>
      <c r="CL65" s="101">
        <f>BS65</f>
        <v>0</v>
      </c>
      <c r="CM65" s="70">
        <f>T65</f>
        <v>0</v>
      </c>
      <c r="CN65" s="70">
        <f>X65</f>
        <v>0</v>
      </c>
      <c r="CO65" s="106">
        <f>AG65</f>
        <v>0</v>
      </c>
      <c r="CP65" s="70">
        <f>AN65</f>
        <v>0</v>
      </c>
      <c r="CQ65" s="70">
        <f>AP65</f>
        <v>0</v>
      </c>
      <c r="CR65" s="70">
        <f>AT65</f>
        <v>0</v>
      </c>
      <c r="CS65" s="70">
        <f>AZ65</f>
        <v>0</v>
      </c>
      <c r="CT65" s="70">
        <f>BF65</f>
        <v>0</v>
      </c>
      <c r="CU65" s="70">
        <f>BO65</f>
        <v>0</v>
      </c>
      <c r="CV65" s="236">
        <f>BU65</f>
        <v>0</v>
      </c>
      <c r="CW65" s="226">
        <f>SUM(CB65:CV65,BZ65)</f>
        <v>10</v>
      </c>
    </row>
    <row r="66" spans="1:101" ht="15" customHeight="1" thickBot="1" x14ac:dyDescent="0.3">
      <c r="A66" s="272" t="s">
        <v>332</v>
      </c>
      <c r="B66" s="287">
        <v>17768</v>
      </c>
      <c r="C66" s="289">
        <f>CW66</f>
        <v>8</v>
      </c>
      <c r="D66" s="127"/>
      <c r="E66" s="128"/>
      <c r="F66" s="128"/>
      <c r="G66" s="128"/>
      <c r="H66" s="128"/>
      <c r="I66" s="128">
        <f>MAX(D66:H66)</f>
        <v>0</v>
      </c>
      <c r="J66" s="73"/>
      <c r="K66" s="133"/>
      <c r="L66" s="133"/>
      <c r="M66" s="133"/>
      <c r="N66" s="133"/>
      <c r="O66" s="133">
        <f>MAX(K66:N66)</f>
        <v>0</v>
      </c>
      <c r="P66" s="74"/>
      <c r="Q66" s="172"/>
      <c r="R66" s="102"/>
      <c r="S66" s="181"/>
      <c r="T66" s="75"/>
      <c r="U66" s="172"/>
      <c r="V66" s="102"/>
      <c r="W66" s="181"/>
      <c r="X66" s="75"/>
      <c r="Y66" s="255"/>
      <c r="Z66" s="255"/>
      <c r="AA66" s="255">
        <f>MAX(Y66:Z66)</f>
        <v>0</v>
      </c>
      <c r="AB66" s="102"/>
      <c r="AC66" s="256"/>
      <c r="AD66" s="256"/>
      <c r="AE66" s="256"/>
      <c r="AF66" s="256">
        <f>MAX(AC66:AE66)</f>
        <v>0</v>
      </c>
      <c r="AG66" s="118"/>
      <c r="AH66" s="137"/>
      <c r="AI66" s="137"/>
      <c r="AJ66" s="137"/>
      <c r="AK66" s="137">
        <f>MAX(AH66:AJ66)</f>
        <v>0</v>
      </c>
      <c r="AL66" s="76"/>
      <c r="AM66" s="181"/>
      <c r="AN66" s="75"/>
      <c r="AO66" s="75"/>
      <c r="AP66" s="75"/>
      <c r="AQ66" s="172"/>
      <c r="AR66" s="102"/>
      <c r="AS66" s="75"/>
      <c r="AT66" s="75"/>
      <c r="AU66" s="172"/>
      <c r="AV66" s="102"/>
      <c r="AW66" s="172"/>
      <c r="AX66" s="102"/>
      <c r="AY66" s="181"/>
      <c r="AZ66" s="75"/>
      <c r="BA66" s="102"/>
      <c r="BB66" s="102"/>
      <c r="BC66" s="172"/>
      <c r="BD66" s="102"/>
      <c r="BE66" s="181"/>
      <c r="BF66" s="75"/>
      <c r="BG66" s="235"/>
      <c r="BH66" s="235"/>
      <c r="BI66" s="235"/>
      <c r="BJ66" s="235">
        <v>28.9</v>
      </c>
      <c r="BK66" s="235"/>
      <c r="BL66" s="235">
        <f>MAX(BG66:BK66)</f>
        <v>28.9</v>
      </c>
      <c r="BM66" s="102">
        <v>8</v>
      </c>
      <c r="BN66" s="181"/>
      <c r="BO66" s="75"/>
      <c r="BP66" s="172"/>
      <c r="BQ66" s="102"/>
      <c r="BR66" s="172"/>
      <c r="BS66" s="102"/>
      <c r="BT66" s="181"/>
      <c r="BU66" s="75"/>
      <c r="BV66" s="75"/>
      <c r="BW66" s="75"/>
      <c r="BX66" s="102">
        <f>SUMPRODUCT(LARGE(CB66:CL66,{1;2;3;4;5}))</f>
        <v>8</v>
      </c>
      <c r="BY66" s="75">
        <f>SUMPRODUCT(LARGE(CM66:CV66,{1;2;3;4;5}))</f>
        <v>0</v>
      </c>
      <c r="BZ66" s="119">
        <f>SUM(J66,P66,AL66,BW66)</f>
        <v>0</v>
      </c>
      <c r="CA66" s="75">
        <f>SUM(BX66:BZ66)</f>
        <v>8</v>
      </c>
      <c r="CB66" s="102">
        <f>R66</f>
        <v>0</v>
      </c>
      <c r="CC66" s="102">
        <f>V66</f>
        <v>0</v>
      </c>
      <c r="CD66" s="102">
        <f>AB66</f>
        <v>0</v>
      </c>
      <c r="CE66" s="102">
        <f>AR66</f>
        <v>0</v>
      </c>
      <c r="CF66" s="102">
        <f>AV66</f>
        <v>0</v>
      </c>
      <c r="CG66" s="102">
        <f>AX66</f>
        <v>0</v>
      </c>
      <c r="CH66" s="102">
        <f>BB66</f>
        <v>0</v>
      </c>
      <c r="CI66" s="102">
        <f>BD66</f>
        <v>0</v>
      </c>
      <c r="CJ66" s="102">
        <f>BM66</f>
        <v>8</v>
      </c>
      <c r="CK66" s="102">
        <f>BQ66</f>
        <v>0</v>
      </c>
      <c r="CL66" s="102">
        <f>BS66</f>
        <v>0</v>
      </c>
      <c r="CM66" s="75">
        <f>T66</f>
        <v>0</v>
      </c>
      <c r="CN66" s="75">
        <f>X66</f>
        <v>0</v>
      </c>
      <c r="CO66" s="118">
        <f>AG66</f>
        <v>0</v>
      </c>
      <c r="CP66" s="75">
        <f>AN66</f>
        <v>0</v>
      </c>
      <c r="CQ66" s="75">
        <f>AP66</f>
        <v>0</v>
      </c>
      <c r="CR66" s="75">
        <f>AT66</f>
        <v>0</v>
      </c>
      <c r="CS66" s="75">
        <f>AZ66</f>
        <v>0</v>
      </c>
      <c r="CT66" s="75">
        <f>BF66</f>
        <v>0</v>
      </c>
      <c r="CU66" s="75">
        <f>BO66</f>
        <v>0</v>
      </c>
      <c r="CV66" s="257">
        <f>BU66</f>
        <v>0</v>
      </c>
      <c r="CW66" s="227">
        <f>SUM(CB66:CV66,BZ66)</f>
        <v>8</v>
      </c>
    </row>
  </sheetData>
  <sortState ref="A3:CW66">
    <sortCondition descending="1" ref="C3:C66"/>
  </sortState>
  <mergeCells count="54">
    <mergeCell ref="CW1:CW2"/>
    <mergeCell ref="CV1:CV2"/>
    <mergeCell ref="CQ1:CQ2"/>
    <mergeCell ref="CR1:CR2"/>
    <mergeCell ref="CS1:CS2"/>
    <mergeCell ref="CT1:CT2"/>
    <mergeCell ref="CU1:CU2"/>
    <mergeCell ref="CL1:CL2"/>
    <mergeCell ref="CM1:CM2"/>
    <mergeCell ref="CN1:CN2"/>
    <mergeCell ref="CO1:CO2"/>
    <mergeCell ref="CP1:CP2"/>
    <mergeCell ref="CG1:CG2"/>
    <mergeCell ref="CH1:CH2"/>
    <mergeCell ref="CI1:CI2"/>
    <mergeCell ref="CJ1:CJ2"/>
    <mergeCell ref="CK1:CK2"/>
    <mergeCell ref="CB1:CB2"/>
    <mergeCell ref="CC1:CC2"/>
    <mergeCell ref="CD1:CD2"/>
    <mergeCell ref="CE1:CE2"/>
    <mergeCell ref="CF1:CF2"/>
    <mergeCell ref="CA1:CA2"/>
    <mergeCell ref="BC1:BC2"/>
    <mergeCell ref="BE1:BE2"/>
    <mergeCell ref="BG1:BM1"/>
    <mergeCell ref="BN1:BN2"/>
    <mergeCell ref="BP1:BP2"/>
    <mergeCell ref="BR1:BR2"/>
    <mergeCell ref="BT1:BT2"/>
    <mergeCell ref="BV1:BV2"/>
    <mergeCell ref="BX1:BX2"/>
    <mergeCell ref="BY1:BY2"/>
    <mergeCell ref="BZ1:BZ2"/>
    <mergeCell ref="BA1:BA2"/>
    <mergeCell ref="W1:W2"/>
    <mergeCell ref="AH1:AL1"/>
    <mergeCell ref="Y1:AB1"/>
    <mergeCell ref="AC1:AG1"/>
    <mergeCell ref="AM1:AM2"/>
    <mergeCell ref="AO1:AO2"/>
    <mergeCell ref="AQ1:AQ2"/>
    <mergeCell ref="AS1:AS2"/>
    <mergeCell ref="AU1:AU2"/>
    <mergeCell ref="AW1:AW2"/>
    <mergeCell ref="AY1:AY2"/>
    <mergeCell ref="U1:U2"/>
    <mergeCell ref="B1:B2"/>
    <mergeCell ref="A1:A2"/>
    <mergeCell ref="D1:J1"/>
    <mergeCell ref="K1:P1"/>
    <mergeCell ref="Q1:Q2"/>
    <mergeCell ref="S1:S2"/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6"/>
  <sheetViews>
    <sheetView zoomScaleNormal="10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T20" sqref="AT20"/>
    </sheetView>
  </sheetViews>
  <sheetFormatPr defaultRowHeight="15" x14ac:dyDescent="0.25"/>
  <cols>
    <col min="1" max="1" width="21.42578125" style="105" bestFit="1" customWidth="1"/>
    <col min="2" max="6" width="5.5703125" style="103" bestFit="1" customWidth="1"/>
    <col min="7" max="10" width="5.5703125" style="149" bestFit="1" customWidth="1"/>
    <col min="11" max="12" width="5.5703125" style="103" bestFit="1" customWidth="1"/>
    <col min="13" max="13" width="9.7109375" style="103" bestFit="1" customWidth="1"/>
    <col min="14" max="14" width="8.140625" style="103" bestFit="1" customWidth="1"/>
    <col min="15" max="17" width="8.140625" style="190" bestFit="1" customWidth="1"/>
    <col min="18" max="21" width="5.5703125" style="103" bestFit="1" customWidth="1"/>
    <col min="22" max="25" width="7.140625" style="103" bestFit="1" customWidth="1"/>
    <col min="26" max="27" width="5.5703125" style="103" bestFit="1" customWidth="1"/>
    <col min="28" max="30" width="8.140625" style="103" bestFit="1" customWidth="1"/>
    <col min="31" max="31" width="8.140625" style="190" bestFit="1" customWidth="1"/>
    <col min="32" max="33" width="5.5703125" style="103" bestFit="1" customWidth="1"/>
    <col min="34" max="34" width="8.140625" style="190" bestFit="1" customWidth="1"/>
    <col min="35" max="41" width="5.5703125" style="103" bestFit="1" customWidth="1"/>
    <col min="42" max="44" width="8.140625" style="190" bestFit="1" customWidth="1"/>
    <col min="45" max="45" width="3.7109375" style="190" bestFit="1" customWidth="1"/>
    <col min="46" max="46" width="8.140625" style="190" bestFit="1" customWidth="1"/>
    <col min="47" max="48" width="3.7109375" style="103" customWidth="1"/>
    <col min="49" max="49" width="3.7109375" style="103" bestFit="1" customWidth="1"/>
    <col min="50" max="16384" width="9.140625" style="103"/>
  </cols>
  <sheetData>
    <row r="1" spans="1:49" ht="33.75" customHeight="1" x14ac:dyDescent="0.25">
      <c r="A1" s="312" t="s">
        <v>138</v>
      </c>
      <c r="B1" s="336" t="s">
        <v>125</v>
      </c>
      <c r="C1" s="355"/>
      <c r="D1" s="355"/>
      <c r="E1" s="355"/>
      <c r="F1" s="355"/>
      <c r="G1" s="365" t="s">
        <v>136</v>
      </c>
      <c r="H1" s="365"/>
      <c r="I1" s="365"/>
      <c r="J1" s="365"/>
      <c r="K1" s="320" t="s">
        <v>147</v>
      </c>
      <c r="L1" s="318" t="s">
        <v>43</v>
      </c>
      <c r="M1" s="320" t="s">
        <v>16</v>
      </c>
      <c r="N1" s="318" t="s">
        <v>148</v>
      </c>
      <c r="O1" s="367" t="s">
        <v>145</v>
      </c>
      <c r="P1" s="367"/>
      <c r="Q1" s="367"/>
      <c r="R1" s="362" t="s">
        <v>137</v>
      </c>
      <c r="S1" s="362"/>
      <c r="T1" s="362"/>
      <c r="U1" s="362"/>
      <c r="V1" s="360" t="s">
        <v>134</v>
      </c>
      <c r="W1" s="360"/>
      <c r="X1" s="360"/>
      <c r="Y1" s="360"/>
      <c r="Z1" s="318" t="s">
        <v>45</v>
      </c>
      <c r="AA1" s="318" t="s">
        <v>153</v>
      </c>
      <c r="AB1" s="320" t="s">
        <v>152</v>
      </c>
      <c r="AC1" s="318" t="s">
        <v>151</v>
      </c>
      <c r="AD1" s="320" t="s">
        <v>76</v>
      </c>
      <c r="AE1" s="368" t="s">
        <v>77</v>
      </c>
      <c r="AF1" s="318" t="s">
        <v>71</v>
      </c>
      <c r="AG1" s="320" t="s">
        <v>149</v>
      </c>
      <c r="AH1" s="368" t="s">
        <v>150</v>
      </c>
      <c r="AI1" s="318" t="s">
        <v>75</v>
      </c>
      <c r="AJ1" s="363" t="s">
        <v>154</v>
      </c>
      <c r="AK1" s="363"/>
      <c r="AL1" s="363"/>
      <c r="AM1" s="363"/>
      <c r="AN1" s="363"/>
      <c r="AO1" s="363"/>
      <c r="AP1" s="372" t="s">
        <v>80</v>
      </c>
      <c r="AQ1" s="368" t="s">
        <v>310</v>
      </c>
      <c r="AR1" s="368" t="s">
        <v>94</v>
      </c>
      <c r="AS1" s="372" t="s">
        <v>39</v>
      </c>
      <c r="AT1" s="372" t="s">
        <v>156</v>
      </c>
      <c r="AU1" s="320" t="s">
        <v>157</v>
      </c>
      <c r="AV1" s="318" t="s">
        <v>158</v>
      </c>
      <c r="AW1" s="370" t="s">
        <v>172</v>
      </c>
    </row>
    <row r="2" spans="1:49" s="104" customFormat="1" ht="72.75" customHeight="1" thickBot="1" x14ac:dyDescent="0.3">
      <c r="A2" s="316"/>
      <c r="B2" s="112" t="s">
        <v>126</v>
      </c>
      <c r="C2" s="84" t="s">
        <v>127</v>
      </c>
      <c r="D2" s="84" t="s">
        <v>128</v>
      </c>
      <c r="E2" s="84" t="s">
        <v>129</v>
      </c>
      <c r="F2" s="84" t="s">
        <v>345</v>
      </c>
      <c r="G2" s="145" t="s">
        <v>130</v>
      </c>
      <c r="H2" s="145" t="s">
        <v>131</v>
      </c>
      <c r="I2" s="145" t="s">
        <v>132</v>
      </c>
      <c r="J2" s="145" t="s">
        <v>130</v>
      </c>
      <c r="K2" s="364"/>
      <c r="L2" s="366"/>
      <c r="M2" s="364"/>
      <c r="N2" s="319"/>
      <c r="O2" s="186" t="s">
        <v>146</v>
      </c>
      <c r="P2" s="186" t="s">
        <v>209</v>
      </c>
      <c r="Q2" s="186" t="s">
        <v>133</v>
      </c>
      <c r="R2" s="91" t="s">
        <v>115</v>
      </c>
      <c r="S2" s="91" t="s">
        <v>6</v>
      </c>
      <c r="T2" s="91" t="s">
        <v>7</v>
      </c>
      <c r="U2" s="91" t="s">
        <v>133</v>
      </c>
      <c r="V2" s="134" t="s">
        <v>294</v>
      </c>
      <c r="W2" s="134" t="s">
        <v>336</v>
      </c>
      <c r="X2" s="134" t="s">
        <v>295</v>
      </c>
      <c r="Y2" s="86" t="s">
        <v>133</v>
      </c>
      <c r="Z2" s="366"/>
      <c r="AA2" s="366"/>
      <c r="AB2" s="364"/>
      <c r="AC2" s="366"/>
      <c r="AD2" s="364"/>
      <c r="AE2" s="369"/>
      <c r="AF2" s="366"/>
      <c r="AG2" s="364"/>
      <c r="AH2" s="369"/>
      <c r="AI2" s="366"/>
      <c r="AJ2" s="95">
        <v>41488</v>
      </c>
      <c r="AK2" s="95">
        <v>41495</v>
      </c>
      <c r="AL2" s="95">
        <v>41502</v>
      </c>
      <c r="AM2" s="95">
        <v>42605</v>
      </c>
      <c r="AN2" s="95">
        <v>42612</v>
      </c>
      <c r="AO2" s="96" t="s">
        <v>133</v>
      </c>
      <c r="AP2" s="373"/>
      <c r="AQ2" s="369"/>
      <c r="AR2" s="369"/>
      <c r="AS2" s="373"/>
      <c r="AT2" s="373"/>
      <c r="AU2" s="364"/>
      <c r="AV2" s="366"/>
      <c r="AW2" s="371"/>
    </row>
    <row r="3" spans="1:49" x14ac:dyDescent="0.25">
      <c r="A3" s="115" t="s">
        <v>205</v>
      </c>
      <c r="B3" s="163"/>
      <c r="C3" s="164"/>
      <c r="D3" s="164"/>
      <c r="E3" s="164"/>
      <c r="F3" s="164"/>
      <c r="G3" s="146"/>
      <c r="H3" s="146">
        <v>40.46</v>
      </c>
      <c r="I3" s="146">
        <v>35.43</v>
      </c>
      <c r="J3" s="146">
        <v>39.04</v>
      </c>
      <c r="K3" s="157"/>
      <c r="L3" s="158"/>
      <c r="M3" s="203"/>
      <c r="N3" s="185">
        <v>0.10383101851851852</v>
      </c>
      <c r="O3" s="187">
        <v>5.9259259259259262E-2</v>
      </c>
      <c r="P3" s="187"/>
      <c r="Q3" s="187">
        <f t="shared" ref="Q3:Q34" si="0">MIN(O3:P3)</f>
        <v>5.9259259259259262E-2</v>
      </c>
      <c r="R3" s="206"/>
      <c r="S3" s="206"/>
      <c r="T3" s="206"/>
      <c r="U3" s="206">
        <f t="shared" ref="U3:U34" si="1">MIN(R3:T3)</f>
        <v>0</v>
      </c>
      <c r="V3" s="193">
        <v>3.6400462962962957E-3</v>
      </c>
      <c r="W3" s="193"/>
      <c r="X3" s="193">
        <v>3.6018518518518522E-3</v>
      </c>
      <c r="Y3" s="193">
        <f t="shared" ref="Y3:Y34" si="2">MIN(V3:X3)</f>
        <v>3.6018518518518522E-3</v>
      </c>
      <c r="Z3" s="212"/>
      <c r="AA3" s="212"/>
      <c r="AB3" s="219"/>
      <c r="AC3" s="197"/>
      <c r="AD3" s="219"/>
      <c r="AE3" s="219"/>
      <c r="AF3" s="212">
        <v>2.7245370370370368E-2</v>
      </c>
      <c r="AG3" s="213"/>
      <c r="AH3" s="219"/>
      <c r="AI3" s="212"/>
      <c r="AJ3" s="209"/>
      <c r="AK3" s="209"/>
      <c r="AL3" s="209"/>
      <c r="AM3" s="209"/>
      <c r="AN3" s="209"/>
      <c r="AO3" s="209">
        <f t="shared" ref="AO3:AO34" si="3">MIN(AJ3:AN3)</f>
        <v>0</v>
      </c>
      <c r="AP3" s="197"/>
      <c r="AQ3" s="219"/>
      <c r="AR3" s="219"/>
      <c r="AS3" s="212"/>
      <c r="AT3" s="197"/>
      <c r="AU3" s="100"/>
      <c r="AV3" s="82"/>
      <c r="AW3" s="116"/>
    </row>
    <row r="4" spans="1:49" x14ac:dyDescent="0.25">
      <c r="A4" s="78" t="s">
        <v>183</v>
      </c>
      <c r="B4" s="165"/>
      <c r="C4" s="166"/>
      <c r="D4" s="166"/>
      <c r="E4" s="166">
        <v>41.06</v>
      </c>
      <c r="F4" s="166">
        <v>39.56</v>
      </c>
      <c r="G4" s="147"/>
      <c r="H4" s="147"/>
      <c r="I4" s="147">
        <v>36.08</v>
      </c>
      <c r="J4" s="147">
        <v>41.11</v>
      </c>
      <c r="K4" s="159">
        <v>41.39</v>
      </c>
      <c r="L4" s="160"/>
      <c r="M4" s="204"/>
      <c r="N4" s="160"/>
      <c r="O4" s="188"/>
      <c r="P4" s="188">
        <v>7.1180555555555566E-2</v>
      </c>
      <c r="Q4" s="188">
        <f t="shared" si="0"/>
        <v>7.1180555555555566E-2</v>
      </c>
      <c r="R4" s="207">
        <v>1.3032407407407407E-2</v>
      </c>
      <c r="S4" s="207">
        <v>1.3344907407407408E-2</v>
      </c>
      <c r="T4" s="207">
        <v>1.2662037037037039E-2</v>
      </c>
      <c r="U4" s="207">
        <f t="shared" si="1"/>
        <v>1.2662037037037039E-2</v>
      </c>
      <c r="V4" s="194">
        <v>3.7719907407407407E-3</v>
      </c>
      <c r="W4" s="194">
        <v>3.8344907407407407E-3</v>
      </c>
      <c r="X4" s="194">
        <v>3.7025462962962962E-3</v>
      </c>
      <c r="Y4" s="193">
        <f t="shared" si="2"/>
        <v>3.7025462962962962E-3</v>
      </c>
      <c r="Z4" s="214">
        <v>2.8981481481481483E-2</v>
      </c>
      <c r="AA4" s="214">
        <v>1.7812499999999998E-2</v>
      </c>
      <c r="AB4" s="220"/>
      <c r="AC4" s="198"/>
      <c r="AD4" s="220">
        <v>3.108796296296296E-2</v>
      </c>
      <c r="AE4" s="220">
        <v>4.162037037037037E-2</v>
      </c>
      <c r="AF4" s="214">
        <v>2.8020833333333332E-2</v>
      </c>
      <c r="AG4" s="215"/>
      <c r="AH4" s="220"/>
      <c r="AI4" s="214"/>
      <c r="AJ4" s="210"/>
      <c r="AK4" s="210"/>
      <c r="AL4" s="210"/>
      <c r="AM4" s="210">
        <v>1.3935185185185184E-2</v>
      </c>
      <c r="AN4" s="210">
        <v>1.4328703703703703E-2</v>
      </c>
      <c r="AO4" s="210">
        <f t="shared" si="3"/>
        <v>1.3935185185185184E-2</v>
      </c>
      <c r="AP4" s="198"/>
      <c r="AQ4" s="220">
        <v>3.2083333333333332E-2</v>
      </c>
      <c r="AR4" s="220"/>
      <c r="AS4" s="214"/>
      <c r="AT4" s="198"/>
      <c r="AU4" s="101"/>
      <c r="AV4" s="70"/>
      <c r="AW4" s="72"/>
    </row>
    <row r="5" spans="1:49" x14ac:dyDescent="0.25">
      <c r="A5" s="78" t="s">
        <v>201</v>
      </c>
      <c r="B5" s="165"/>
      <c r="C5" s="166"/>
      <c r="D5" s="166"/>
      <c r="E5" s="166"/>
      <c r="F5" s="166"/>
      <c r="G5" s="147"/>
      <c r="H5" s="147">
        <v>40.51</v>
      </c>
      <c r="I5" s="147">
        <v>37.590000000000003</v>
      </c>
      <c r="J5" s="147">
        <v>41.41</v>
      </c>
      <c r="K5" s="159"/>
      <c r="L5" s="160"/>
      <c r="M5" s="204"/>
      <c r="N5" s="160"/>
      <c r="O5" s="188">
        <v>6.5231481481481488E-2</v>
      </c>
      <c r="P5" s="188">
        <v>6.2222222222222227E-2</v>
      </c>
      <c r="Q5" s="188">
        <f t="shared" si="0"/>
        <v>6.2222222222222227E-2</v>
      </c>
      <c r="R5" s="207"/>
      <c r="S5" s="207"/>
      <c r="T5" s="207">
        <v>1.3483796296296298E-2</v>
      </c>
      <c r="U5" s="207">
        <f t="shared" si="1"/>
        <v>1.3483796296296298E-2</v>
      </c>
      <c r="V5" s="194">
        <v>4.1180555555555554E-3</v>
      </c>
      <c r="W5" s="194"/>
      <c r="X5" s="194">
        <v>3.8090277777777779E-3</v>
      </c>
      <c r="Y5" s="193">
        <f t="shared" si="2"/>
        <v>3.8090277777777779E-3</v>
      </c>
      <c r="Z5" s="214"/>
      <c r="AA5" s="214"/>
      <c r="AB5" s="220">
        <v>5.4062500000000006E-2</v>
      </c>
      <c r="AC5" s="198">
        <v>6.3576388888888891E-2</v>
      </c>
      <c r="AD5" s="220"/>
      <c r="AE5" s="220">
        <v>3.7499999999999999E-2</v>
      </c>
      <c r="AF5" s="214"/>
      <c r="AG5" s="215"/>
      <c r="AH5" s="220"/>
      <c r="AI5" s="214"/>
      <c r="AJ5" s="210">
        <v>1.4050925925925927E-2</v>
      </c>
      <c r="AK5" s="210">
        <v>1.3680555555555555E-2</v>
      </c>
      <c r="AL5" s="210">
        <v>1.3634259259259257E-2</v>
      </c>
      <c r="AM5" s="210"/>
      <c r="AN5" s="210"/>
      <c r="AO5" s="210">
        <f t="shared" si="3"/>
        <v>1.3634259259259257E-2</v>
      </c>
      <c r="AP5" s="198"/>
      <c r="AQ5" s="220"/>
      <c r="AR5" s="220">
        <v>7.7592592592592588E-2</v>
      </c>
      <c r="AS5" s="214"/>
      <c r="AT5" s="198">
        <v>0.24861111111111112</v>
      </c>
      <c r="AU5" s="101"/>
      <c r="AV5" s="70"/>
      <c r="AW5" s="72"/>
    </row>
    <row r="6" spans="1:49" x14ac:dyDescent="0.25">
      <c r="A6" s="78" t="s">
        <v>141</v>
      </c>
      <c r="B6" s="165">
        <v>41.06</v>
      </c>
      <c r="C6" s="166"/>
      <c r="D6" s="166">
        <v>42.28</v>
      </c>
      <c r="E6" s="166"/>
      <c r="F6" s="166"/>
      <c r="G6" s="147">
        <v>42.3</v>
      </c>
      <c r="H6" s="147">
        <v>39.39</v>
      </c>
      <c r="I6" s="147">
        <v>39.47</v>
      </c>
      <c r="J6" s="147">
        <v>42.17</v>
      </c>
      <c r="K6" s="159"/>
      <c r="L6" s="160"/>
      <c r="M6" s="204" t="s">
        <v>214</v>
      </c>
      <c r="N6" s="160"/>
      <c r="O6" s="188">
        <v>6.1296296296296293E-2</v>
      </c>
      <c r="P6" s="188">
        <v>6.5439814814814812E-2</v>
      </c>
      <c r="Q6" s="188">
        <f t="shared" si="0"/>
        <v>6.1296296296296293E-2</v>
      </c>
      <c r="R6" s="207">
        <v>1.3043981481481483E-2</v>
      </c>
      <c r="S6" s="207">
        <v>1.3530092592592594E-2</v>
      </c>
      <c r="T6" s="207">
        <v>1.3402777777777777E-2</v>
      </c>
      <c r="U6" s="207">
        <f t="shared" si="1"/>
        <v>1.3043981481481483E-2</v>
      </c>
      <c r="V6" s="194">
        <v>4.0706018518518522E-3</v>
      </c>
      <c r="W6" s="194"/>
      <c r="X6" s="194">
        <v>3.9201388888888888E-3</v>
      </c>
      <c r="Y6" s="193">
        <f t="shared" si="2"/>
        <v>3.9201388888888888E-3</v>
      </c>
      <c r="Z6" s="214">
        <v>2.7777777777777776E-2</v>
      </c>
      <c r="AA6" s="214">
        <v>1.7048611111111112E-2</v>
      </c>
      <c r="AB6" s="220">
        <v>5.0543981481481481E-2</v>
      </c>
      <c r="AC6" s="198">
        <v>5.9918981481481483E-2</v>
      </c>
      <c r="AD6" s="220">
        <v>3.0486111111111113E-2</v>
      </c>
      <c r="AE6" s="220">
        <v>3.6724537037037035E-2</v>
      </c>
      <c r="AF6" s="214"/>
      <c r="AG6" s="215"/>
      <c r="AH6" s="220"/>
      <c r="AI6" s="214">
        <v>2.8229166666666666E-2</v>
      </c>
      <c r="AJ6" s="210">
        <v>1.4293981481481482E-2</v>
      </c>
      <c r="AK6" s="210"/>
      <c r="AL6" s="210">
        <v>1.3842592592592594E-2</v>
      </c>
      <c r="AM6" s="210"/>
      <c r="AN6" s="210">
        <v>1.4039351851851851E-2</v>
      </c>
      <c r="AO6" s="210">
        <f t="shared" si="3"/>
        <v>1.3842592592592594E-2</v>
      </c>
      <c r="AP6" s="198">
        <v>4.760416666666667E-2</v>
      </c>
      <c r="AQ6" s="220"/>
      <c r="AR6" s="220"/>
      <c r="AS6" s="214"/>
      <c r="AT6" s="198"/>
      <c r="AU6" s="101"/>
      <c r="AV6" s="70"/>
      <c r="AW6" s="72"/>
    </row>
    <row r="7" spans="1:49" x14ac:dyDescent="0.25">
      <c r="A7" s="78" t="s">
        <v>347</v>
      </c>
      <c r="B7" s="165"/>
      <c r="C7" s="166"/>
      <c r="D7" s="166"/>
      <c r="E7" s="166"/>
      <c r="F7" s="166"/>
      <c r="G7" s="147"/>
      <c r="H7" s="147"/>
      <c r="I7" s="147">
        <v>39</v>
      </c>
      <c r="J7" s="147">
        <v>42.26</v>
      </c>
      <c r="K7" s="159"/>
      <c r="L7" s="160"/>
      <c r="M7" s="204"/>
      <c r="N7" s="160"/>
      <c r="O7" s="188"/>
      <c r="P7" s="188"/>
      <c r="Q7" s="188">
        <f t="shared" si="0"/>
        <v>0</v>
      </c>
      <c r="R7" s="207"/>
      <c r="S7" s="207"/>
      <c r="T7" s="207"/>
      <c r="U7" s="207">
        <f t="shared" si="1"/>
        <v>0</v>
      </c>
      <c r="V7" s="194"/>
      <c r="W7" s="194"/>
      <c r="X7" s="194"/>
      <c r="Y7" s="193">
        <f t="shared" si="2"/>
        <v>0</v>
      </c>
      <c r="Z7" s="214"/>
      <c r="AA7" s="214"/>
      <c r="AB7" s="220"/>
      <c r="AC7" s="198"/>
      <c r="AD7" s="220"/>
      <c r="AE7" s="220"/>
      <c r="AF7" s="214"/>
      <c r="AG7" s="215"/>
      <c r="AH7" s="220"/>
      <c r="AI7" s="214"/>
      <c r="AJ7" s="210"/>
      <c r="AK7" s="210"/>
      <c r="AL7" s="210"/>
      <c r="AM7" s="210"/>
      <c r="AN7" s="210"/>
      <c r="AO7" s="210">
        <f t="shared" si="3"/>
        <v>0</v>
      </c>
      <c r="AP7" s="198"/>
      <c r="AQ7" s="220"/>
      <c r="AR7" s="220"/>
      <c r="AS7" s="214"/>
      <c r="AT7" s="198"/>
      <c r="AU7" s="101"/>
      <c r="AV7" s="70"/>
      <c r="AW7" s="72"/>
    </row>
    <row r="8" spans="1:49" x14ac:dyDescent="0.25">
      <c r="A8" s="78" t="s">
        <v>306</v>
      </c>
      <c r="B8" s="165"/>
      <c r="C8" s="166"/>
      <c r="D8" s="166"/>
      <c r="E8" s="166"/>
      <c r="F8" s="166"/>
      <c r="G8" s="147"/>
      <c r="H8" s="147"/>
      <c r="I8" s="147">
        <v>39.299999999999997</v>
      </c>
      <c r="J8" s="147">
        <v>42.39</v>
      </c>
      <c r="K8" s="159"/>
      <c r="L8" s="160"/>
      <c r="M8" s="204"/>
      <c r="N8" s="160"/>
      <c r="O8" s="188"/>
      <c r="P8" s="188"/>
      <c r="Q8" s="188">
        <f t="shared" si="0"/>
        <v>0</v>
      </c>
      <c r="R8" s="207"/>
      <c r="S8" s="207"/>
      <c r="T8" s="207"/>
      <c r="U8" s="207">
        <f t="shared" si="1"/>
        <v>0</v>
      </c>
      <c r="V8" s="194"/>
      <c r="W8" s="194">
        <v>3.8541666666666668E-3</v>
      </c>
      <c r="X8" s="194">
        <v>3.7442129629629631E-3</v>
      </c>
      <c r="Y8" s="193">
        <f t="shared" si="2"/>
        <v>3.7442129629629631E-3</v>
      </c>
      <c r="Z8" s="214"/>
      <c r="AA8" s="214"/>
      <c r="AB8" s="220"/>
      <c r="AC8" s="198"/>
      <c r="AD8" s="220"/>
      <c r="AE8" s="220"/>
      <c r="AF8" s="214">
        <v>3.1585648148148147E-2</v>
      </c>
      <c r="AG8" s="215"/>
      <c r="AH8" s="220"/>
      <c r="AI8" s="214"/>
      <c r="AJ8" s="210"/>
      <c r="AK8" s="210">
        <v>1.3344907407407408E-2</v>
      </c>
      <c r="AL8" s="210">
        <v>1.3541666666666667E-2</v>
      </c>
      <c r="AM8" s="210">
        <v>1.3379629629629628E-2</v>
      </c>
      <c r="AN8" s="210">
        <v>1.3738425925925926E-2</v>
      </c>
      <c r="AO8" s="210">
        <f t="shared" si="3"/>
        <v>1.3344907407407408E-2</v>
      </c>
      <c r="AP8" s="198"/>
      <c r="AQ8" s="220">
        <v>3.3368055555555554E-2</v>
      </c>
      <c r="AR8" s="220"/>
      <c r="AS8" s="214"/>
      <c r="AT8" s="198"/>
      <c r="AU8" s="101"/>
      <c r="AV8" s="70"/>
      <c r="AW8" s="72"/>
    </row>
    <row r="9" spans="1:49" x14ac:dyDescent="0.25">
      <c r="A9" s="78" t="s">
        <v>140</v>
      </c>
      <c r="B9" s="165">
        <v>40.51</v>
      </c>
      <c r="C9" s="166">
        <v>45.02</v>
      </c>
      <c r="D9" s="166">
        <v>43.36</v>
      </c>
      <c r="E9" s="166">
        <v>44.17</v>
      </c>
      <c r="F9" s="166">
        <v>44.56</v>
      </c>
      <c r="G9" s="147">
        <v>42.25</v>
      </c>
      <c r="H9" s="147">
        <v>39.31</v>
      </c>
      <c r="I9" s="147">
        <v>39.409999999999997</v>
      </c>
      <c r="J9" s="147">
        <v>43.37</v>
      </c>
      <c r="K9" s="159">
        <v>39.03</v>
      </c>
      <c r="L9" s="160">
        <v>50.48</v>
      </c>
      <c r="M9" s="204" t="s">
        <v>212</v>
      </c>
      <c r="N9" s="185">
        <v>0.10133101851851851</v>
      </c>
      <c r="O9" s="188">
        <v>6.1712962962962963E-2</v>
      </c>
      <c r="P9" s="188">
        <v>6.6759259259259254E-2</v>
      </c>
      <c r="Q9" s="188">
        <f t="shared" si="0"/>
        <v>6.1712962962962963E-2</v>
      </c>
      <c r="R9" s="207">
        <v>1.3530092592592594E-2</v>
      </c>
      <c r="S9" s="207">
        <v>1.3854166666666666E-2</v>
      </c>
      <c r="T9" s="207">
        <v>1.3796296296296298E-2</v>
      </c>
      <c r="U9" s="207">
        <f t="shared" si="1"/>
        <v>1.3530092592592594E-2</v>
      </c>
      <c r="V9" s="194">
        <v>4.0671296296296297E-3</v>
      </c>
      <c r="W9" s="194">
        <v>4.1759259259259258E-3</v>
      </c>
      <c r="X9" s="194"/>
      <c r="Y9" s="193">
        <f t="shared" si="2"/>
        <v>4.0671296296296297E-3</v>
      </c>
      <c r="Z9" s="214">
        <v>2.9837962962962965E-2</v>
      </c>
      <c r="AA9" s="214"/>
      <c r="AB9" s="220">
        <v>5.2777777777777778E-2</v>
      </c>
      <c r="AC9" s="198">
        <v>6.3483796296296302E-2</v>
      </c>
      <c r="AD9" s="220">
        <v>3.1747685185185184E-2</v>
      </c>
      <c r="AE9" s="220">
        <v>3.9965277777777773E-2</v>
      </c>
      <c r="AF9" s="214">
        <v>3.0567129629629628E-2</v>
      </c>
      <c r="AG9" s="215">
        <v>3.4618055555555555E-2</v>
      </c>
      <c r="AH9" s="220">
        <v>6.5949074074074077E-2</v>
      </c>
      <c r="AI9" s="214">
        <v>2.9618055555555554E-2</v>
      </c>
      <c r="AJ9" s="210">
        <v>1.5520833333333333E-2</v>
      </c>
      <c r="AK9" s="210">
        <v>1.4571759259259258E-2</v>
      </c>
      <c r="AL9" s="210">
        <v>1.4340277777777776E-2</v>
      </c>
      <c r="AM9" s="210"/>
      <c r="AN9" s="210">
        <v>1.3715277777777778E-2</v>
      </c>
      <c r="AO9" s="210">
        <f t="shared" si="3"/>
        <v>1.3715277777777778E-2</v>
      </c>
      <c r="AP9" s="198"/>
      <c r="AQ9" s="220">
        <v>3.5393518518518519E-2</v>
      </c>
      <c r="AR9" s="220">
        <v>8.7303240740740737E-2</v>
      </c>
      <c r="AS9" s="214"/>
      <c r="AT9" s="198">
        <v>0.13636574074074073</v>
      </c>
      <c r="AU9" s="101"/>
      <c r="AV9" s="70"/>
      <c r="AW9" s="72"/>
    </row>
    <row r="10" spans="1:49" x14ac:dyDescent="0.25">
      <c r="A10" s="78" t="s">
        <v>143</v>
      </c>
      <c r="B10" s="165">
        <v>45.14</v>
      </c>
      <c r="C10" s="166"/>
      <c r="D10" s="166"/>
      <c r="E10" s="166">
        <v>45</v>
      </c>
      <c r="F10" s="166">
        <v>45.18</v>
      </c>
      <c r="G10" s="147"/>
      <c r="H10" s="147">
        <v>43.02</v>
      </c>
      <c r="I10" s="147">
        <v>39.51</v>
      </c>
      <c r="J10" s="147">
        <v>45.22</v>
      </c>
      <c r="K10" s="159">
        <v>45.31</v>
      </c>
      <c r="L10" s="160"/>
      <c r="M10" s="204" t="s">
        <v>220</v>
      </c>
      <c r="N10" s="185">
        <v>0.11726851851851851</v>
      </c>
      <c r="O10" s="188">
        <v>6.7511574074074085E-2</v>
      </c>
      <c r="P10" s="188"/>
      <c r="Q10" s="188">
        <f t="shared" si="0"/>
        <v>6.7511574074074085E-2</v>
      </c>
      <c r="R10" s="207"/>
      <c r="S10" s="207"/>
      <c r="T10" s="207">
        <v>1.40625E-2</v>
      </c>
      <c r="U10" s="207">
        <f t="shared" si="1"/>
        <v>1.40625E-2</v>
      </c>
      <c r="V10" s="194">
        <v>4.2407407407407402E-3</v>
      </c>
      <c r="W10" s="194"/>
      <c r="X10" s="194">
        <v>4.0046296296296297E-3</v>
      </c>
      <c r="Y10" s="193">
        <f t="shared" si="2"/>
        <v>4.0046296296296297E-3</v>
      </c>
      <c r="Z10" s="214">
        <v>3.0659722222222224E-2</v>
      </c>
      <c r="AA10" s="214"/>
      <c r="AB10" s="220">
        <v>5.634259259259259E-2</v>
      </c>
      <c r="AC10" s="198">
        <v>6.5729166666666672E-2</v>
      </c>
      <c r="AD10" s="220">
        <v>3.4189814814814819E-2</v>
      </c>
      <c r="AE10" s="220">
        <v>3.9293981481481485E-2</v>
      </c>
      <c r="AF10" s="214"/>
      <c r="AG10" s="215"/>
      <c r="AH10" s="220"/>
      <c r="AI10" s="214">
        <v>2.9386574074074075E-2</v>
      </c>
      <c r="AJ10" s="210"/>
      <c r="AK10" s="210"/>
      <c r="AL10" s="210"/>
      <c r="AM10" s="210">
        <v>1.4074074074074074E-2</v>
      </c>
      <c r="AN10" s="210"/>
      <c r="AO10" s="210">
        <f t="shared" si="3"/>
        <v>1.4074074074074074E-2</v>
      </c>
      <c r="AP10" s="198">
        <v>4.8784722222222222E-2</v>
      </c>
      <c r="AQ10" s="220">
        <v>3.5196759259259254E-2</v>
      </c>
      <c r="AR10" s="220"/>
      <c r="AS10" s="214"/>
      <c r="AT10" s="198">
        <v>0.14916666666666667</v>
      </c>
      <c r="AU10" s="101"/>
      <c r="AV10" s="70"/>
      <c r="AW10" s="72"/>
    </row>
    <row r="11" spans="1:49" x14ac:dyDescent="0.25">
      <c r="A11" s="78" t="s">
        <v>206</v>
      </c>
      <c r="B11" s="165"/>
      <c r="C11" s="166"/>
      <c r="D11" s="166"/>
      <c r="E11" s="166"/>
      <c r="F11" s="166"/>
      <c r="G11" s="147"/>
      <c r="H11" s="147">
        <v>44.03</v>
      </c>
      <c r="I11" s="147">
        <v>40.549999999999997</v>
      </c>
      <c r="J11" s="147">
        <v>45.29</v>
      </c>
      <c r="K11" s="159"/>
      <c r="L11" s="160"/>
      <c r="M11" s="204" t="s">
        <v>227</v>
      </c>
      <c r="N11" s="160"/>
      <c r="O11" s="188"/>
      <c r="P11" s="188"/>
      <c r="Q11" s="188">
        <f t="shared" si="0"/>
        <v>0</v>
      </c>
      <c r="R11" s="207">
        <v>1.4664351851851852E-2</v>
      </c>
      <c r="S11" s="207"/>
      <c r="T11" s="207"/>
      <c r="U11" s="207">
        <f t="shared" si="1"/>
        <v>1.4664351851851852E-2</v>
      </c>
      <c r="V11" s="194">
        <v>4.0567129629629625E-3</v>
      </c>
      <c r="W11" s="194"/>
      <c r="X11" s="194">
        <v>4.1134259259259258E-3</v>
      </c>
      <c r="Y11" s="193">
        <f t="shared" si="2"/>
        <v>4.0567129629629625E-3</v>
      </c>
      <c r="Z11" s="214"/>
      <c r="AA11" s="214"/>
      <c r="AB11" s="220"/>
      <c r="AC11" s="198"/>
      <c r="AD11" s="220"/>
      <c r="AE11" s="220"/>
      <c r="AF11" s="214">
        <v>3.1493055555555559E-2</v>
      </c>
      <c r="AG11" s="215">
        <v>4.0138888888888884E-2</v>
      </c>
      <c r="AH11" s="220"/>
      <c r="AI11" s="214"/>
      <c r="AJ11" s="210">
        <v>1.6747685185185185E-2</v>
      </c>
      <c r="AK11" s="210"/>
      <c r="AL11" s="210"/>
      <c r="AM11" s="210"/>
      <c r="AN11" s="210">
        <v>1.5486111111111112E-2</v>
      </c>
      <c r="AO11" s="210">
        <f t="shared" si="3"/>
        <v>1.5486111111111112E-2</v>
      </c>
      <c r="AP11" s="198"/>
      <c r="AQ11" s="220"/>
      <c r="AR11" s="220"/>
      <c r="AS11" s="214"/>
      <c r="AT11" s="198"/>
      <c r="AU11" s="101"/>
      <c r="AV11" s="70"/>
      <c r="AW11" s="72"/>
    </row>
    <row r="12" spans="1:49" x14ac:dyDescent="0.25">
      <c r="A12" s="78" t="s">
        <v>241</v>
      </c>
      <c r="B12" s="165"/>
      <c r="C12" s="166"/>
      <c r="D12" s="166">
        <v>47.04</v>
      </c>
      <c r="E12" s="166"/>
      <c r="F12" s="166"/>
      <c r="G12" s="147"/>
      <c r="H12" s="147"/>
      <c r="I12" s="147">
        <v>39.11</v>
      </c>
      <c r="J12" s="147">
        <v>46.23</v>
      </c>
      <c r="K12" s="159"/>
      <c r="L12" s="160"/>
      <c r="M12" s="204"/>
      <c r="N12" s="160"/>
      <c r="O12" s="188"/>
      <c r="P12" s="188">
        <v>7.0381944444444441E-2</v>
      </c>
      <c r="Q12" s="188">
        <f t="shared" si="0"/>
        <v>7.0381944444444441E-2</v>
      </c>
      <c r="R12" s="207">
        <v>1.4120370370370368E-2</v>
      </c>
      <c r="S12" s="207"/>
      <c r="T12" s="207">
        <v>1.3969907407407408E-2</v>
      </c>
      <c r="U12" s="207">
        <f t="shared" si="1"/>
        <v>1.3969907407407408E-2</v>
      </c>
      <c r="V12" s="194">
        <v>4.0624999999999993E-3</v>
      </c>
      <c r="W12" s="194"/>
      <c r="X12" s="194">
        <v>3.7615740740740739E-3</v>
      </c>
      <c r="Y12" s="193">
        <f t="shared" si="2"/>
        <v>3.7615740740740739E-3</v>
      </c>
      <c r="Z12" s="214"/>
      <c r="AA12" s="214"/>
      <c r="AB12" s="220"/>
      <c r="AC12" s="198"/>
      <c r="AD12" s="220"/>
      <c r="AE12" s="220"/>
      <c r="AF12" s="214"/>
      <c r="AG12" s="215"/>
      <c r="AH12" s="220"/>
      <c r="AI12" s="214"/>
      <c r="AJ12" s="210">
        <v>1.4571759259259258E-2</v>
      </c>
      <c r="AK12" s="210"/>
      <c r="AL12" s="210"/>
      <c r="AM12" s="210"/>
      <c r="AN12" s="210">
        <v>1.4178240740740741E-2</v>
      </c>
      <c r="AO12" s="210">
        <f t="shared" si="3"/>
        <v>1.4178240740740741E-2</v>
      </c>
      <c r="AP12" s="198"/>
      <c r="AQ12" s="220"/>
      <c r="AR12" s="220"/>
      <c r="AS12" s="214"/>
      <c r="AT12" s="198"/>
      <c r="AU12" s="101"/>
      <c r="AV12" s="70"/>
      <c r="AW12" s="72"/>
    </row>
    <row r="13" spans="1:49" x14ac:dyDescent="0.25">
      <c r="A13" s="78" t="s">
        <v>185</v>
      </c>
      <c r="B13" s="165"/>
      <c r="C13" s="166"/>
      <c r="D13" s="166"/>
      <c r="E13" s="166"/>
      <c r="F13" s="166"/>
      <c r="G13" s="147"/>
      <c r="H13" s="147">
        <v>46.29</v>
      </c>
      <c r="I13" s="147">
        <v>41.5</v>
      </c>
      <c r="J13" s="147">
        <v>46.43</v>
      </c>
      <c r="K13" s="159">
        <v>44.43</v>
      </c>
      <c r="L13" s="160"/>
      <c r="M13" s="204" t="s">
        <v>223</v>
      </c>
      <c r="N13" s="160"/>
      <c r="O13" s="188"/>
      <c r="P13" s="188">
        <v>7.2407407407407406E-2</v>
      </c>
      <c r="Q13" s="188">
        <f t="shared" si="0"/>
        <v>7.2407407407407406E-2</v>
      </c>
      <c r="R13" s="207"/>
      <c r="S13" s="207"/>
      <c r="T13" s="207"/>
      <c r="U13" s="207">
        <f t="shared" si="1"/>
        <v>0</v>
      </c>
      <c r="V13" s="194"/>
      <c r="W13" s="194"/>
      <c r="X13" s="194"/>
      <c r="Y13" s="193">
        <f t="shared" si="2"/>
        <v>0</v>
      </c>
      <c r="Z13" s="214"/>
      <c r="AA13" s="214"/>
      <c r="AB13" s="220"/>
      <c r="AC13" s="198"/>
      <c r="AD13" s="220"/>
      <c r="AE13" s="220"/>
      <c r="AF13" s="214">
        <v>3.4467592592592591E-2</v>
      </c>
      <c r="AG13" s="215"/>
      <c r="AH13" s="220"/>
      <c r="AI13" s="214"/>
      <c r="AJ13" s="210"/>
      <c r="AK13" s="210">
        <v>1.5810185185185184E-2</v>
      </c>
      <c r="AL13" s="210">
        <v>1.5486111111111112E-2</v>
      </c>
      <c r="AM13" s="210"/>
      <c r="AN13" s="210"/>
      <c r="AO13" s="210">
        <f t="shared" si="3"/>
        <v>1.5486111111111112E-2</v>
      </c>
      <c r="AP13" s="198"/>
      <c r="AQ13" s="220"/>
      <c r="AR13" s="220"/>
      <c r="AS13" s="214"/>
      <c r="AT13" s="198"/>
      <c r="AU13" s="101"/>
      <c r="AV13" s="70"/>
      <c r="AW13" s="72"/>
    </row>
    <row r="14" spans="1:49" x14ac:dyDescent="0.25">
      <c r="A14" s="78" t="s">
        <v>176</v>
      </c>
      <c r="B14" s="165"/>
      <c r="C14" s="166"/>
      <c r="D14" s="166"/>
      <c r="E14" s="166"/>
      <c r="F14" s="166"/>
      <c r="G14" s="147">
        <v>50.35</v>
      </c>
      <c r="H14" s="147">
        <v>46.13</v>
      </c>
      <c r="I14" s="147"/>
      <c r="J14" s="147">
        <v>50.32</v>
      </c>
      <c r="K14" s="159"/>
      <c r="L14" s="160">
        <v>59.39</v>
      </c>
      <c r="M14" s="204" t="s">
        <v>229</v>
      </c>
      <c r="N14" s="160"/>
      <c r="O14" s="188">
        <v>7.4444444444444438E-2</v>
      </c>
      <c r="P14" s="188">
        <v>7.6168981481481476E-2</v>
      </c>
      <c r="Q14" s="188">
        <f t="shared" si="0"/>
        <v>7.4444444444444438E-2</v>
      </c>
      <c r="R14" s="207">
        <v>1.5104166666666667E-2</v>
      </c>
      <c r="S14" s="207"/>
      <c r="T14" s="207">
        <v>1.480324074074074E-2</v>
      </c>
      <c r="U14" s="207">
        <f t="shared" si="1"/>
        <v>1.480324074074074E-2</v>
      </c>
      <c r="V14" s="194">
        <v>4.2766203703703707E-3</v>
      </c>
      <c r="W14" s="194"/>
      <c r="X14" s="194">
        <v>4.4548611111111117E-3</v>
      </c>
      <c r="Y14" s="193">
        <f t="shared" si="2"/>
        <v>4.2766203703703707E-3</v>
      </c>
      <c r="Z14" s="214">
        <v>3.2349537037037038E-2</v>
      </c>
      <c r="AA14" s="214">
        <v>1.9745370370370371E-2</v>
      </c>
      <c r="AB14" s="220"/>
      <c r="AC14" s="198"/>
      <c r="AD14" s="220">
        <v>3.6747685185185182E-2</v>
      </c>
      <c r="AE14" s="220">
        <v>4.355324074074074E-2</v>
      </c>
      <c r="AF14" s="214">
        <v>3.5740740740740747E-2</v>
      </c>
      <c r="AG14" s="215"/>
      <c r="AH14" s="220"/>
      <c r="AI14" s="214"/>
      <c r="AJ14" s="210"/>
      <c r="AK14" s="210"/>
      <c r="AL14" s="210"/>
      <c r="AM14" s="210">
        <v>1.5844907407407408E-2</v>
      </c>
      <c r="AN14" s="210"/>
      <c r="AO14" s="210">
        <f t="shared" si="3"/>
        <v>1.5844907407407408E-2</v>
      </c>
      <c r="AP14" s="198"/>
      <c r="AQ14" s="220">
        <v>4.1631944444444451E-2</v>
      </c>
      <c r="AR14" s="220"/>
      <c r="AS14" s="214"/>
      <c r="AT14" s="198"/>
      <c r="AU14" s="101"/>
      <c r="AV14" s="70"/>
      <c r="AW14" s="72"/>
    </row>
    <row r="15" spans="1:49" x14ac:dyDescent="0.25">
      <c r="A15" s="78" t="s">
        <v>334</v>
      </c>
      <c r="B15" s="165"/>
      <c r="C15" s="166"/>
      <c r="D15" s="166"/>
      <c r="E15" s="166"/>
      <c r="F15" s="166"/>
      <c r="G15" s="147"/>
      <c r="H15" s="147"/>
      <c r="I15" s="147">
        <v>47.07</v>
      </c>
      <c r="J15" s="147">
        <v>54.44</v>
      </c>
      <c r="K15" s="159"/>
      <c r="L15" s="160"/>
      <c r="M15" s="204"/>
      <c r="N15" s="160"/>
      <c r="O15" s="188"/>
      <c r="P15" s="188"/>
      <c r="Q15" s="188">
        <f t="shared" si="0"/>
        <v>0</v>
      </c>
      <c r="R15" s="207"/>
      <c r="S15" s="207"/>
      <c r="T15" s="207"/>
      <c r="U15" s="207">
        <f t="shared" si="1"/>
        <v>0</v>
      </c>
      <c r="V15" s="194"/>
      <c r="W15" s="194">
        <v>4.9236111111111112E-3</v>
      </c>
      <c r="X15" s="194">
        <v>4.9178240740740745E-3</v>
      </c>
      <c r="Y15" s="193">
        <f t="shared" si="2"/>
        <v>4.9178240740740745E-3</v>
      </c>
      <c r="Z15" s="214"/>
      <c r="AA15" s="214"/>
      <c r="AB15" s="220"/>
      <c r="AC15" s="198"/>
      <c r="AD15" s="220"/>
      <c r="AE15" s="220"/>
      <c r="AF15" s="214"/>
      <c r="AG15" s="215"/>
      <c r="AH15" s="220"/>
      <c r="AI15" s="214"/>
      <c r="AJ15" s="210"/>
      <c r="AK15" s="210"/>
      <c r="AL15" s="210"/>
      <c r="AM15" s="210"/>
      <c r="AN15" s="210">
        <v>1.8553240740740742E-2</v>
      </c>
      <c r="AO15" s="210">
        <f t="shared" si="3"/>
        <v>1.8553240740740742E-2</v>
      </c>
      <c r="AP15" s="198"/>
      <c r="AQ15" s="220"/>
      <c r="AR15" s="220"/>
      <c r="AS15" s="214"/>
      <c r="AT15" s="198"/>
      <c r="AU15" s="101"/>
      <c r="AV15" s="70"/>
      <c r="AW15" s="72"/>
    </row>
    <row r="16" spans="1:49" x14ac:dyDescent="0.25">
      <c r="A16" s="78" t="s">
        <v>349</v>
      </c>
      <c r="B16" s="165"/>
      <c r="C16" s="166"/>
      <c r="D16" s="166"/>
      <c r="E16" s="166"/>
      <c r="F16" s="166"/>
      <c r="G16" s="147"/>
      <c r="H16" s="147"/>
      <c r="I16" s="147">
        <v>46.59</v>
      </c>
      <c r="J16" s="147">
        <v>56.04</v>
      </c>
      <c r="K16" s="159"/>
      <c r="L16" s="160"/>
      <c r="M16" s="204"/>
      <c r="N16" s="160"/>
      <c r="O16" s="188"/>
      <c r="P16" s="188"/>
      <c r="Q16" s="188">
        <f t="shared" si="0"/>
        <v>0</v>
      </c>
      <c r="R16" s="207"/>
      <c r="S16" s="207"/>
      <c r="T16" s="207"/>
      <c r="U16" s="207">
        <f t="shared" si="1"/>
        <v>0</v>
      </c>
      <c r="V16" s="194"/>
      <c r="W16" s="194"/>
      <c r="X16" s="194"/>
      <c r="Y16" s="193">
        <f t="shared" si="2"/>
        <v>0</v>
      </c>
      <c r="Z16" s="214"/>
      <c r="AA16" s="214"/>
      <c r="AB16" s="220"/>
      <c r="AC16" s="198"/>
      <c r="AD16" s="220"/>
      <c r="AE16" s="220"/>
      <c r="AF16" s="214"/>
      <c r="AG16" s="215"/>
      <c r="AH16" s="220"/>
      <c r="AI16" s="214"/>
      <c r="AJ16" s="210"/>
      <c r="AK16" s="210"/>
      <c r="AL16" s="210"/>
      <c r="AM16" s="210"/>
      <c r="AN16" s="210"/>
      <c r="AO16" s="210">
        <f t="shared" si="3"/>
        <v>0</v>
      </c>
      <c r="AP16" s="198"/>
      <c r="AQ16" s="220"/>
      <c r="AR16" s="220"/>
      <c r="AS16" s="214"/>
      <c r="AT16" s="198"/>
      <c r="AU16" s="101"/>
      <c r="AV16" s="70"/>
      <c r="AW16" s="72"/>
    </row>
    <row r="17" spans="1:49" x14ac:dyDescent="0.25">
      <c r="A17" s="78" t="s">
        <v>267</v>
      </c>
      <c r="B17" s="165"/>
      <c r="C17" s="166"/>
      <c r="D17" s="166"/>
      <c r="E17" s="166"/>
      <c r="F17" s="166"/>
      <c r="G17" s="147"/>
      <c r="H17" s="147"/>
      <c r="I17" s="147"/>
      <c r="J17" s="147">
        <v>57.34</v>
      </c>
      <c r="K17" s="159"/>
      <c r="L17" s="160"/>
      <c r="M17" s="204"/>
      <c r="N17" s="160"/>
      <c r="O17" s="188"/>
      <c r="P17" s="188"/>
      <c r="Q17" s="188">
        <f t="shared" si="0"/>
        <v>0</v>
      </c>
      <c r="R17" s="207">
        <v>1.7997685185185186E-2</v>
      </c>
      <c r="S17" s="207">
        <v>1.7754629629629631E-2</v>
      </c>
      <c r="T17" s="207"/>
      <c r="U17" s="207">
        <f t="shared" si="1"/>
        <v>1.7754629629629631E-2</v>
      </c>
      <c r="V17" s="194">
        <v>5.2187500000000003E-3</v>
      </c>
      <c r="W17" s="194"/>
      <c r="X17" s="194"/>
      <c r="Y17" s="193">
        <f t="shared" si="2"/>
        <v>5.2187500000000003E-3</v>
      </c>
      <c r="Z17" s="214">
        <v>3.7488425925925925E-2</v>
      </c>
      <c r="AA17" s="214">
        <v>2.2673611111111113E-2</v>
      </c>
      <c r="AB17" s="220"/>
      <c r="AC17" s="198"/>
      <c r="AD17" s="220">
        <v>4.0520833333333332E-2</v>
      </c>
      <c r="AE17" s="220">
        <v>4.8831018518518517E-2</v>
      </c>
      <c r="AF17" s="214">
        <v>3.8495370370370367E-2</v>
      </c>
      <c r="AG17" s="215"/>
      <c r="AH17" s="220"/>
      <c r="AI17" s="214"/>
      <c r="AJ17" s="210">
        <v>2.0405092592592593E-2</v>
      </c>
      <c r="AK17" s="210"/>
      <c r="AL17" s="210">
        <v>1.849537037037037E-2</v>
      </c>
      <c r="AM17" s="210">
        <v>1.7974537037037035E-2</v>
      </c>
      <c r="AN17" s="210">
        <v>1.8032407407407407E-2</v>
      </c>
      <c r="AO17" s="210">
        <f t="shared" si="3"/>
        <v>1.7974537037037035E-2</v>
      </c>
      <c r="AP17" s="198"/>
      <c r="AQ17" s="220">
        <v>4.3900462962962961E-2</v>
      </c>
      <c r="AR17" s="220"/>
      <c r="AS17" s="214"/>
      <c r="AT17" s="198"/>
      <c r="AU17" s="101"/>
      <c r="AV17" s="70"/>
      <c r="AW17" s="72"/>
    </row>
    <row r="18" spans="1:49" x14ac:dyDescent="0.25">
      <c r="A18" s="78" t="s">
        <v>338</v>
      </c>
      <c r="B18" s="165"/>
      <c r="C18" s="166"/>
      <c r="D18" s="166"/>
      <c r="E18" s="166">
        <v>57.55</v>
      </c>
      <c r="F18" s="166"/>
      <c r="G18" s="147"/>
      <c r="H18" s="147"/>
      <c r="I18" s="147">
        <v>49.54</v>
      </c>
      <c r="J18" s="147">
        <v>57.48</v>
      </c>
      <c r="K18" s="159"/>
      <c r="L18" s="160"/>
      <c r="M18" s="204"/>
      <c r="N18" s="160"/>
      <c r="O18" s="188"/>
      <c r="P18" s="188"/>
      <c r="Q18" s="188">
        <f t="shared" si="0"/>
        <v>0</v>
      </c>
      <c r="R18" s="207"/>
      <c r="S18" s="207"/>
      <c r="T18" s="207"/>
      <c r="U18" s="207">
        <f t="shared" si="1"/>
        <v>0</v>
      </c>
      <c r="V18" s="194"/>
      <c r="W18" s="194"/>
      <c r="X18" s="194">
        <v>5.0879629629629634E-3</v>
      </c>
      <c r="Y18" s="193">
        <f t="shared" si="2"/>
        <v>5.0879629629629634E-3</v>
      </c>
      <c r="Z18" s="214"/>
      <c r="AA18" s="214"/>
      <c r="AB18" s="220"/>
      <c r="AC18" s="198"/>
      <c r="AD18" s="220"/>
      <c r="AE18" s="220"/>
      <c r="AF18" s="214"/>
      <c r="AG18" s="215"/>
      <c r="AH18" s="220"/>
      <c r="AI18" s="214"/>
      <c r="AJ18" s="210"/>
      <c r="AK18" s="210"/>
      <c r="AL18" s="210"/>
      <c r="AM18" s="210"/>
      <c r="AN18" s="210"/>
      <c r="AO18" s="210">
        <f t="shared" si="3"/>
        <v>0</v>
      </c>
      <c r="AP18" s="198"/>
      <c r="AQ18" s="220">
        <v>4.7881944444444442E-2</v>
      </c>
      <c r="AR18" s="220"/>
      <c r="AS18" s="214"/>
      <c r="AT18" s="198"/>
      <c r="AU18" s="101"/>
      <c r="AV18" s="70"/>
      <c r="AW18" s="72"/>
    </row>
    <row r="19" spans="1:49" x14ac:dyDescent="0.25">
      <c r="A19" s="78" t="s">
        <v>139</v>
      </c>
      <c r="B19" s="165">
        <v>39.46</v>
      </c>
      <c r="C19" s="166"/>
      <c r="D19" s="166"/>
      <c r="E19" s="166">
        <v>41.34</v>
      </c>
      <c r="F19" s="166">
        <v>40.28</v>
      </c>
      <c r="G19" s="147"/>
      <c r="H19" s="147"/>
      <c r="I19" s="147">
        <v>36.56</v>
      </c>
      <c r="J19" s="147"/>
      <c r="K19" s="159">
        <v>39.5</v>
      </c>
      <c r="L19" s="160"/>
      <c r="M19" s="204" t="s">
        <v>219</v>
      </c>
      <c r="N19" s="185">
        <v>0.11615740740740742</v>
      </c>
      <c r="O19" s="188">
        <v>6.1666666666666668E-2</v>
      </c>
      <c r="P19" s="188">
        <v>6.1122685185185183E-2</v>
      </c>
      <c r="Q19" s="188">
        <f t="shared" si="0"/>
        <v>6.1122685185185183E-2</v>
      </c>
      <c r="R19" s="207">
        <v>1.269675925925926E-2</v>
      </c>
      <c r="S19" s="207">
        <v>1.2905092592592591E-2</v>
      </c>
      <c r="T19" s="207">
        <v>1.2974537037037036E-2</v>
      </c>
      <c r="U19" s="207">
        <f t="shared" si="1"/>
        <v>1.269675925925926E-2</v>
      </c>
      <c r="V19" s="194">
        <v>3.739583333333333E-3</v>
      </c>
      <c r="W19" s="194"/>
      <c r="X19" s="194">
        <v>3.7557870370370371E-3</v>
      </c>
      <c r="Y19" s="193">
        <f t="shared" si="2"/>
        <v>3.739583333333333E-3</v>
      </c>
      <c r="Z19" s="214">
        <v>2.8136574074074074E-2</v>
      </c>
      <c r="AA19" s="214">
        <v>1.7349537037037038E-2</v>
      </c>
      <c r="AB19" s="220">
        <v>5.0844907407407408E-2</v>
      </c>
      <c r="AC19" s="198"/>
      <c r="AD19" s="220">
        <v>2.9768518518518517E-2</v>
      </c>
      <c r="AE19" s="220">
        <v>3.6342592592592593E-2</v>
      </c>
      <c r="AF19" s="214"/>
      <c r="AG19" s="215">
        <v>3.3055555555555553E-2</v>
      </c>
      <c r="AH19" s="220"/>
      <c r="AI19" s="214"/>
      <c r="AJ19" s="210"/>
      <c r="AK19" s="210">
        <v>1.3368055555555557E-2</v>
      </c>
      <c r="AL19" s="210">
        <v>1.3032407407407407E-2</v>
      </c>
      <c r="AM19" s="210">
        <v>1.3194444444444444E-2</v>
      </c>
      <c r="AN19" s="210"/>
      <c r="AO19" s="210">
        <f t="shared" si="3"/>
        <v>1.3032407407407407E-2</v>
      </c>
      <c r="AP19" s="198"/>
      <c r="AQ19" s="220">
        <v>3.2071759259259258E-2</v>
      </c>
      <c r="AR19" s="220">
        <v>7.8020833333333331E-2</v>
      </c>
      <c r="AS19" s="214"/>
      <c r="AT19" s="198">
        <v>0.13696759259259259</v>
      </c>
      <c r="AU19" s="101"/>
      <c r="AV19" s="70"/>
      <c r="AW19" s="72"/>
    </row>
    <row r="20" spans="1:49" x14ac:dyDescent="0.25">
      <c r="A20" s="78" t="s">
        <v>210</v>
      </c>
      <c r="B20" s="165"/>
      <c r="C20" s="166"/>
      <c r="D20" s="166"/>
      <c r="E20" s="166">
        <v>44.15</v>
      </c>
      <c r="F20" s="166"/>
      <c r="G20" s="147"/>
      <c r="H20" s="147"/>
      <c r="I20" s="147">
        <v>38.57</v>
      </c>
      <c r="J20" s="147"/>
      <c r="K20" s="159"/>
      <c r="L20" s="160"/>
      <c r="M20" s="204" t="s">
        <v>215</v>
      </c>
      <c r="N20" s="160"/>
      <c r="O20" s="188"/>
      <c r="P20" s="188"/>
      <c r="Q20" s="188">
        <f t="shared" si="0"/>
        <v>0</v>
      </c>
      <c r="R20" s="207"/>
      <c r="S20" s="207"/>
      <c r="T20" s="207"/>
      <c r="U20" s="207">
        <f t="shared" si="1"/>
        <v>0</v>
      </c>
      <c r="V20" s="194"/>
      <c r="W20" s="194"/>
      <c r="X20" s="194"/>
      <c r="Y20" s="193">
        <f t="shared" si="2"/>
        <v>0</v>
      </c>
      <c r="Z20" s="214"/>
      <c r="AA20" s="214"/>
      <c r="AB20" s="220"/>
      <c r="AC20" s="198"/>
      <c r="AD20" s="220"/>
      <c r="AE20" s="220"/>
      <c r="AF20" s="214"/>
      <c r="AG20" s="215"/>
      <c r="AH20" s="220"/>
      <c r="AI20" s="214"/>
      <c r="AJ20" s="210">
        <v>1.4131944444444445E-2</v>
      </c>
      <c r="AK20" s="210"/>
      <c r="AL20" s="210"/>
      <c r="AM20" s="210">
        <v>1.4791666666666668E-2</v>
      </c>
      <c r="AN20" s="210">
        <v>1.5324074074074073E-2</v>
      </c>
      <c r="AO20" s="210">
        <f t="shared" si="3"/>
        <v>1.4131944444444445E-2</v>
      </c>
      <c r="AP20" s="198"/>
      <c r="AQ20" s="220">
        <v>3.2743055555555553E-2</v>
      </c>
      <c r="AR20" s="220"/>
      <c r="AS20" s="214"/>
      <c r="AT20" s="198">
        <v>0.21319444444444444</v>
      </c>
      <c r="AU20" s="101"/>
      <c r="AV20" s="70"/>
      <c r="AW20" s="72"/>
    </row>
    <row r="21" spans="1:49" x14ac:dyDescent="0.25">
      <c r="A21" s="78" t="s">
        <v>182</v>
      </c>
      <c r="B21" s="165"/>
      <c r="C21" s="166"/>
      <c r="D21" s="166">
        <v>49.11</v>
      </c>
      <c r="E21" s="166">
        <v>49.11</v>
      </c>
      <c r="F21" s="166"/>
      <c r="G21" s="147"/>
      <c r="H21" s="147">
        <v>44.11</v>
      </c>
      <c r="I21" s="147"/>
      <c r="J21" s="147"/>
      <c r="K21" s="159">
        <v>47.45</v>
      </c>
      <c r="L21" s="160">
        <v>59.34</v>
      </c>
      <c r="M21" s="204" t="s">
        <v>226</v>
      </c>
      <c r="N21" s="185">
        <v>0.12444444444444445</v>
      </c>
      <c r="O21" s="188">
        <v>7.2199074074074068E-2</v>
      </c>
      <c r="P21" s="188"/>
      <c r="Q21" s="188">
        <f t="shared" si="0"/>
        <v>7.2199074074074068E-2</v>
      </c>
      <c r="R21" s="207">
        <v>1.4988425925925926E-2</v>
      </c>
      <c r="S21" s="207">
        <v>1.5625E-2</v>
      </c>
      <c r="T21" s="207">
        <v>1.4756944444444446E-2</v>
      </c>
      <c r="U21" s="207">
        <f t="shared" si="1"/>
        <v>1.4756944444444446E-2</v>
      </c>
      <c r="V21" s="194">
        <v>4.4201388888888892E-3</v>
      </c>
      <c r="W21" s="194">
        <v>4.4351851851851852E-3</v>
      </c>
      <c r="X21" s="194">
        <v>4.5208333333333333E-3</v>
      </c>
      <c r="Y21" s="193">
        <f t="shared" si="2"/>
        <v>4.4201388888888892E-3</v>
      </c>
      <c r="Z21" s="214">
        <v>3.2002314814814817E-2</v>
      </c>
      <c r="AA21" s="214">
        <v>1.9861111111111111E-2</v>
      </c>
      <c r="AB21" s="220">
        <v>6.3472222222222222E-2</v>
      </c>
      <c r="AC21" s="198">
        <v>7.289351851851851E-2</v>
      </c>
      <c r="AD21" s="220">
        <v>3.7361111111111109E-2</v>
      </c>
      <c r="AE21" s="220">
        <v>4.3969907407407409E-2</v>
      </c>
      <c r="AF21" s="214"/>
      <c r="AG21" s="215"/>
      <c r="AH21" s="220"/>
      <c r="AI21" s="214">
        <v>3.3877314814814811E-2</v>
      </c>
      <c r="AJ21" s="210">
        <v>1.7511574074074072E-2</v>
      </c>
      <c r="AK21" s="210">
        <v>1.5763888888888886E-2</v>
      </c>
      <c r="AL21" s="210">
        <v>1.5810185185185184E-2</v>
      </c>
      <c r="AM21" s="210">
        <v>1.7662037037037035E-2</v>
      </c>
      <c r="AN21" s="210">
        <v>1.5601851851851851E-2</v>
      </c>
      <c r="AO21" s="210">
        <f t="shared" si="3"/>
        <v>1.5601851851851851E-2</v>
      </c>
      <c r="AP21" s="198">
        <v>5.2395833333333336E-2</v>
      </c>
      <c r="AQ21" s="220">
        <v>3.9131944444444448E-2</v>
      </c>
      <c r="AR21" s="220"/>
      <c r="AS21" s="214"/>
      <c r="AT21" s="198">
        <v>0.18408564814814812</v>
      </c>
      <c r="AU21" s="101"/>
      <c r="AV21" s="70"/>
      <c r="AW21" s="72"/>
    </row>
    <row r="22" spans="1:49" x14ac:dyDescent="0.25">
      <c r="A22" s="78" t="s">
        <v>193</v>
      </c>
      <c r="B22" s="165"/>
      <c r="C22" s="166"/>
      <c r="D22" s="166"/>
      <c r="E22" s="166"/>
      <c r="F22" s="166"/>
      <c r="G22" s="147"/>
      <c r="H22" s="147"/>
      <c r="I22" s="147"/>
      <c r="J22" s="147"/>
      <c r="K22" s="159"/>
      <c r="L22" s="160">
        <v>56.27</v>
      </c>
      <c r="M22" s="204" t="s">
        <v>224</v>
      </c>
      <c r="N22" s="160"/>
      <c r="O22" s="188">
        <v>6.7418981481481483E-2</v>
      </c>
      <c r="P22" s="188"/>
      <c r="Q22" s="188">
        <f t="shared" si="0"/>
        <v>6.7418981481481483E-2</v>
      </c>
      <c r="R22" s="207"/>
      <c r="S22" s="207"/>
      <c r="T22" s="207"/>
      <c r="U22" s="207">
        <f t="shared" si="1"/>
        <v>0</v>
      </c>
      <c r="V22" s="194"/>
      <c r="W22" s="194"/>
      <c r="X22" s="194"/>
      <c r="Y22" s="193">
        <f t="shared" si="2"/>
        <v>0</v>
      </c>
      <c r="Z22" s="214"/>
      <c r="AA22" s="214">
        <v>1.8194444444444444E-2</v>
      </c>
      <c r="AB22" s="220"/>
      <c r="AC22" s="198">
        <v>6.8263888888888888E-2</v>
      </c>
      <c r="AD22" s="220"/>
      <c r="AE22" s="220"/>
      <c r="AF22" s="214">
        <v>3.1516203703703706E-2</v>
      </c>
      <c r="AG22" s="215"/>
      <c r="AH22" s="220"/>
      <c r="AI22" s="214"/>
      <c r="AJ22" s="210"/>
      <c r="AK22" s="210"/>
      <c r="AL22" s="210">
        <v>1.4583333333333332E-2</v>
      </c>
      <c r="AM22" s="210"/>
      <c r="AN22" s="210"/>
      <c r="AO22" s="210">
        <f t="shared" si="3"/>
        <v>1.4583333333333332E-2</v>
      </c>
      <c r="AP22" s="198"/>
      <c r="AQ22" s="220">
        <v>3.9803240740740743E-2</v>
      </c>
      <c r="AR22" s="220"/>
      <c r="AS22" s="214"/>
      <c r="AT22" s="198">
        <v>0.18408564814814812</v>
      </c>
      <c r="AU22" s="101"/>
      <c r="AV22" s="70"/>
      <c r="AW22" s="72"/>
    </row>
    <row r="23" spans="1:49" x14ac:dyDescent="0.25">
      <c r="A23" s="78" t="s">
        <v>144</v>
      </c>
      <c r="B23" s="165">
        <v>46.41</v>
      </c>
      <c r="C23" s="166">
        <v>50.08</v>
      </c>
      <c r="D23" s="166">
        <v>48.01</v>
      </c>
      <c r="E23" s="166"/>
      <c r="F23" s="166">
        <v>48.4</v>
      </c>
      <c r="G23" s="147"/>
      <c r="H23" s="147">
        <v>46.36</v>
      </c>
      <c r="I23" s="147">
        <v>44.18</v>
      </c>
      <c r="J23" s="147"/>
      <c r="K23" s="159">
        <v>48.27</v>
      </c>
      <c r="L23" s="160">
        <v>57.54</v>
      </c>
      <c r="M23" s="204" t="s">
        <v>230</v>
      </c>
      <c r="N23" s="185">
        <v>0.1191550925925926</v>
      </c>
      <c r="O23" s="188">
        <v>7.0694444444444449E-2</v>
      </c>
      <c r="P23" s="188"/>
      <c r="Q23" s="188">
        <f t="shared" si="0"/>
        <v>7.0694444444444449E-2</v>
      </c>
      <c r="R23" s="207">
        <v>1.4050925925925927E-2</v>
      </c>
      <c r="S23" s="207">
        <v>1.4490740740740742E-2</v>
      </c>
      <c r="T23" s="207">
        <v>1.5046296296296295E-2</v>
      </c>
      <c r="U23" s="207">
        <f t="shared" si="1"/>
        <v>1.4050925925925927E-2</v>
      </c>
      <c r="V23" s="194"/>
      <c r="W23" s="194">
        <v>4.4131944444444444E-3</v>
      </c>
      <c r="X23" s="194">
        <v>4.3495370370370372E-3</v>
      </c>
      <c r="Y23" s="193">
        <f t="shared" si="2"/>
        <v>4.3495370370370372E-3</v>
      </c>
      <c r="Z23" s="214">
        <v>3.1747685185185184E-2</v>
      </c>
      <c r="AA23" s="214">
        <v>1.909722222222222E-2</v>
      </c>
      <c r="AB23" s="220"/>
      <c r="AC23" s="198"/>
      <c r="AD23" s="220">
        <v>4.0312499999999994E-2</v>
      </c>
      <c r="AE23" s="220"/>
      <c r="AF23" s="214">
        <v>3.3009259259259259E-2</v>
      </c>
      <c r="AG23" s="215"/>
      <c r="AH23" s="220">
        <v>7.9895833333333333E-2</v>
      </c>
      <c r="AI23" s="214">
        <v>3.2696759259259259E-2</v>
      </c>
      <c r="AJ23" s="210">
        <v>1.6597222222222222E-2</v>
      </c>
      <c r="AK23" s="210">
        <v>1.5486111111111112E-2</v>
      </c>
      <c r="AL23" s="210">
        <v>1.5104166666666667E-2</v>
      </c>
      <c r="AM23" s="210">
        <v>1.7789351851851851E-2</v>
      </c>
      <c r="AN23" s="210">
        <v>1.7164351851851851E-2</v>
      </c>
      <c r="AO23" s="210">
        <f t="shared" si="3"/>
        <v>1.5104166666666667E-2</v>
      </c>
      <c r="AP23" s="198">
        <v>5.7175925925925929E-2</v>
      </c>
      <c r="AQ23" s="220">
        <v>4.1365740740740745E-2</v>
      </c>
      <c r="AR23" s="220">
        <v>0.1124074074074074</v>
      </c>
      <c r="AS23" s="214"/>
      <c r="AT23" s="198">
        <v>0.15791666666666668</v>
      </c>
      <c r="AU23" s="101"/>
      <c r="AV23" s="70"/>
      <c r="AW23" s="72"/>
    </row>
    <row r="24" spans="1:49" x14ac:dyDescent="0.25">
      <c r="A24" s="78" t="s">
        <v>292</v>
      </c>
      <c r="B24" s="165"/>
      <c r="C24" s="166"/>
      <c r="D24" s="166"/>
      <c r="E24" s="166"/>
      <c r="F24" s="166"/>
      <c r="G24" s="147"/>
      <c r="H24" s="147"/>
      <c r="I24" s="147"/>
      <c r="J24" s="147"/>
      <c r="K24" s="159"/>
      <c r="L24" s="160"/>
      <c r="M24" s="204"/>
      <c r="N24" s="160"/>
      <c r="O24" s="188"/>
      <c r="P24" s="188"/>
      <c r="Q24" s="188">
        <f t="shared" si="0"/>
        <v>0</v>
      </c>
      <c r="R24" s="207"/>
      <c r="S24" s="207"/>
      <c r="T24" s="207"/>
      <c r="U24" s="207">
        <f t="shared" si="1"/>
        <v>0</v>
      </c>
      <c r="V24" s="194"/>
      <c r="W24" s="194"/>
      <c r="X24" s="194">
        <v>4.5474537037037037E-3</v>
      </c>
      <c r="Y24" s="193">
        <f t="shared" si="2"/>
        <v>4.5474537037037037E-3</v>
      </c>
      <c r="Z24" s="214"/>
      <c r="AA24" s="214"/>
      <c r="AB24" s="220">
        <v>7.1064814814814817E-2</v>
      </c>
      <c r="AC24" s="198"/>
      <c r="AD24" s="220">
        <v>4.0625000000000001E-2</v>
      </c>
      <c r="AE24" s="220">
        <v>4.6990740740740743E-2</v>
      </c>
      <c r="AF24" s="214">
        <v>3.5844907407407409E-2</v>
      </c>
      <c r="AG24" s="215"/>
      <c r="AH24" s="220">
        <v>8.0775462962962966E-2</v>
      </c>
      <c r="AI24" s="214">
        <v>3.5046296296296298E-2</v>
      </c>
      <c r="AJ24" s="210"/>
      <c r="AK24" s="210">
        <v>1.650462962962963E-2</v>
      </c>
      <c r="AL24" s="210">
        <v>1.6111111111111111E-2</v>
      </c>
      <c r="AM24" s="210">
        <v>2.9398148148148149E-2</v>
      </c>
      <c r="AN24" s="210">
        <v>1.6076388888888887E-2</v>
      </c>
      <c r="AO24" s="210">
        <f t="shared" si="3"/>
        <v>1.6076388888888887E-2</v>
      </c>
      <c r="AP24" s="198">
        <v>5.6527777777777781E-2</v>
      </c>
      <c r="AQ24" s="220">
        <v>4.2025462962962966E-2</v>
      </c>
      <c r="AR24" s="220">
        <v>0.10126157407407406</v>
      </c>
      <c r="AS24" s="214"/>
      <c r="AT24" s="198"/>
      <c r="AU24" s="101"/>
      <c r="AV24" s="70"/>
      <c r="AW24" s="72"/>
    </row>
    <row r="25" spans="1:49" x14ac:dyDescent="0.25">
      <c r="A25" s="78" t="s">
        <v>352</v>
      </c>
      <c r="B25" s="165"/>
      <c r="C25" s="166"/>
      <c r="D25" s="166"/>
      <c r="E25" s="166"/>
      <c r="F25" s="166"/>
      <c r="G25" s="147"/>
      <c r="H25" s="147"/>
      <c r="I25" s="147"/>
      <c r="J25" s="147"/>
      <c r="K25" s="159"/>
      <c r="L25" s="160"/>
      <c r="M25" s="204"/>
      <c r="N25" s="160"/>
      <c r="O25" s="188"/>
      <c r="P25" s="188"/>
      <c r="Q25" s="188">
        <f t="shared" si="0"/>
        <v>0</v>
      </c>
      <c r="R25" s="207"/>
      <c r="S25" s="207"/>
      <c r="T25" s="207"/>
      <c r="U25" s="207">
        <f t="shared" si="1"/>
        <v>0</v>
      </c>
      <c r="V25" s="194"/>
      <c r="W25" s="194"/>
      <c r="X25" s="194"/>
      <c r="Y25" s="193">
        <f t="shared" si="2"/>
        <v>0</v>
      </c>
      <c r="Z25" s="214"/>
      <c r="AA25" s="214"/>
      <c r="AB25" s="220"/>
      <c r="AC25" s="198"/>
      <c r="AD25" s="220"/>
      <c r="AE25" s="220"/>
      <c r="AF25" s="214"/>
      <c r="AG25" s="215"/>
      <c r="AH25" s="220"/>
      <c r="AI25" s="214"/>
      <c r="AJ25" s="210"/>
      <c r="AK25" s="210"/>
      <c r="AL25" s="210"/>
      <c r="AM25" s="210"/>
      <c r="AN25" s="210"/>
      <c r="AO25" s="210">
        <f t="shared" si="3"/>
        <v>0</v>
      </c>
      <c r="AP25" s="198"/>
      <c r="AQ25" s="220">
        <v>4.2916666666666665E-2</v>
      </c>
      <c r="AR25" s="220"/>
      <c r="AS25" s="214"/>
      <c r="AT25" s="198"/>
      <c r="AU25" s="101"/>
      <c r="AV25" s="70"/>
      <c r="AW25" s="72"/>
    </row>
    <row r="26" spans="1:49" x14ac:dyDescent="0.25">
      <c r="A26" s="78" t="s">
        <v>307</v>
      </c>
      <c r="B26" s="165"/>
      <c r="C26" s="166"/>
      <c r="D26" s="166"/>
      <c r="E26" s="166">
        <v>54.57</v>
      </c>
      <c r="F26" s="166"/>
      <c r="G26" s="147"/>
      <c r="H26" s="147"/>
      <c r="I26" s="147"/>
      <c r="J26" s="147"/>
      <c r="K26" s="159"/>
      <c r="L26" s="160"/>
      <c r="M26" s="204"/>
      <c r="N26" s="160"/>
      <c r="O26" s="188"/>
      <c r="P26" s="188"/>
      <c r="Q26" s="188">
        <f t="shared" si="0"/>
        <v>0</v>
      </c>
      <c r="R26" s="207"/>
      <c r="S26" s="207"/>
      <c r="T26" s="207"/>
      <c r="U26" s="207">
        <f t="shared" si="1"/>
        <v>0</v>
      </c>
      <c r="V26" s="194"/>
      <c r="W26" s="194"/>
      <c r="X26" s="194">
        <v>4.5613425925925925E-3</v>
      </c>
      <c r="Y26" s="193">
        <f t="shared" si="2"/>
        <v>4.5613425925925925E-3</v>
      </c>
      <c r="Z26" s="214"/>
      <c r="AA26" s="214"/>
      <c r="AB26" s="220"/>
      <c r="AC26" s="198"/>
      <c r="AD26" s="220"/>
      <c r="AE26" s="220"/>
      <c r="AF26" s="214">
        <v>3.7789351851851852E-2</v>
      </c>
      <c r="AG26" s="215"/>
      <c r="AH26" s="220"/>
      <c r="AI26" s="214"/>
      <c r="AJ26" s="210"/>
      <c r="AK26" s="210">
        <v>1.6493055555555556E-2</v>
      </c>
      <c r="AL26" s="210"/>
      <c r="AM26" s="210"/>
      <c r="AN26" s="210">
        <v>1.7349537037037038E-2</v>
      </c>
      <c r="AO26" s="210">
        <f t="shared" si="3"/>
        <v>1.6493055555555556E-2</v>
      </c>
      <c r="AP26" s="198"/>
      <c r="AQ26" s="220">
        <v>4.431712962962963E-2</v>
      </c>
      <c r="AR26" s="220">
        <v>0.10481481481481481</v>
      </c>
      <c r="AS26" s="214"/>
      <c r="AT26" s="198"/>
      <c r="AU26" s="101"/>
      <c r="AV26" s="70"/>
      <c r="AW26" s="72"/>
    </row>
    <row r="27" spans="1:49" x14ac:dyDescent="0.25">
      <c r="A27" s="78" t="s">
        <v>293</v>
      </c>
      <c r="B27" s="165"/>
      <c r="C27" s="166"/>
      <c r="D27" s="166"/>
      <c r="E27" s="166"/>
      <c r="F27" s="166"/>
      <c r="G27" s="147"/>
      <c r="H27" s="147"/>
      <c r="I27" s="147"/>
      <c r="J27" s="147"/>
      <c r="K27" s="159"/>
      <c r="L27" s="160"/>
      <c r="M27" s="204"/>
      <c r="N27" s="160"/>
      <c r="O27" s="188"/>
      <c r="P27" s="188">
        <v>8.3888888888888888E-2</v>
      </c>
      <c r="Q27" s="188">
        <f t="shared" si="0"/>
        <v>8.3888888888888888E-2</v>
      </c>
      <c r="R27" s="207"/>
      <c r="S27" s="207"/>
      <c r="T27" s="207"/>
      <c r="U27" s="207">
        <f t="shared" si="1"/>
        <v>0</v>
      </c>
      <c r="V27" s="194"/>
      <c r="W27" s="194"/>
      <c r="X27" s="194"/>
      <c r="Y27" s="193">
        <f t="shared" si="2"/>
        <v>0</v>
      </c>
      <c r="Z27" s="214"/>
      <c r="AA27" s="214"/>
      <c r="AB27" s="220">
        <v>7.3287037037037039E-2</v>
      </c>
      <c r="AC27" s="198"/>
      <c r="AD27" s="220">
        <v>4.0682870370370376E-2</v>
      </c>
      <c r="AE27" s="220">
        <v>6.356481481481481E-2</v>
      </c>
      <c r="AF27" s="214"/>
      <c r="AG27" s="215"/>
      <c r="AH27" s="220"/>
      <c r="AI27" s="214"/>
      <c r="AJ27" s="210"/>
      <c r="AK27" s="210"/>
      <c r="AL27" s="210"/>
      <c r="AM27" s="210"/>
      <c r="AN27" s="210">
        <v>1.8703703703703705E-2</v>
      </c>
      <c r="AO27" s="210">
        <f t="shared" si="3"/>
        <v>1.8703703703703705E-2</v>
      </c>
      <c r="AP27" s="198"/>
      <c r="AQ27" s="220">
        <v>4.7615740740740743E-2</v>
      </c>
      <c r="AR27" s="220"/>
      <c r="AS27" s="214"/>
      <c r="AT27" s="198"/>
      <c r="AU27" s="101"/>
      <c r="AV27" s="70"/>
      <c r="AW27" s="72"/>
    </row>
    <row r="28" spans="1:49" x14ac:dyDescent="0.25">
      <c r="A28" s="78" t="s">
        <v>290</v>
      </c>
      <c r="B28" s="165"/>
      <c r="C28" s="166"/>
      <c r="D28" s="166"/>
      <c r="E28" s="166"/>
      <c r="F28" s="166"/>
      <c r="G28" s="147"/>
      <c r="H28" s="147"/>
      <c r="I28" s="147"/>
      <c r="J28" s="147"/>
      <c r="K28" s="159"/>
      <c r="L28" s="160"/>
      <c r="M28" s="204"/>
      <c r="N28" s="160"/>
      <c r="O28" s="188"/>
      <c r="P28" s="188"/>
      <c r="Q28" s="188">
        <f t="shared" si="0"/>
        <v>0</v>
      </c>
      <c r="R28" s="207"/>
      <c r="S28" s="207"/>
      <c r="T28" s="207">
        <v>1.6828703703703703E-2</v>
      </c>
      <c r="U28" s="207">
        <f t="shared" si="1"/>
        <v>1.6828703703703703E-2</v>
      </c>
      <c r="V28" s="194"/>
      <c r="W28" s="194"/>
      <c r="X28" s="194"/>
      <c r="Y28" s="193">
        <f t="shared" si="2"/>
        <v>0</v>
      </c>
      <c r="Z28" s="214"/>
      <c r="AA28" s="214">
        <v>2.1805555555555554E-2</v>
      </c>
      <c r="AB28" s="220"/>
      <c r="AC28" s="198"/>
      <c r="AD28" s="220"/>
      <c r="AE28" s="220"/>
      <c r="AF28" s="214"/>
      <c r="AG28" s="215"/>
      <c r="AH28" s="220"/>
      <c r="AI28" s="214"/>
      <c r="AJ28" s="210"/>
      <c r="AK28" s="210"/>
      <c r="AL28" s="210"/>
      <c r="AM28" s="210"/>
      <c r="AN28" s="210"/>
      <c r="AO28" s="210">
        <f t="shared" si="3"/>
        <v>0</v>
      </c>
      <c r="AP28" s="198"/>
      <c r="AQ28" s="220">
        <v>4.9999999999999996E-2</v>
      </c>
      <c r="AR28" s="220"/>
      <c r="AS28" s="214"/>
      <c r="AT28" s="198"/>
      <c r="AU28" s="101"/>
      <c r="AV28" s="70"/>
      <c r="AW28" s="72"/>
    </row>
    <row r="29" spans="1:49" x14ac:dyDescent="0.25">
      <c r="A29" s="78" t="s">
        <v>174</v>
      </c>
      <c r="B29" s="165"/>
      <c r="C29" s="166"/>
      <c r="D29" s="166">
        <v>41.43</v>
      </c>
      <c r="E29" s="166"/>
      <c r="F29" s="166"/>
      <c r="G29" s="147">
        <v>41.14</v>
      </c>
      <c r="H29" s="147"/>
      <c r="I29" s="147">
        <v>37.24</v>
      </c>
      <c r="J29" s="147"/>
      <c r="K29" s="159"/>
      <c r="L29" s="160">
        <v>50.1</v>
      </c>
      <c r="M29" s="204" t="s">
        <v>216</v>
      </c>
      <c r="N29" s="160"/>
      <c r="O29" s="188"/>
      <c r="P29" s="188">
        <v>6.084490740740741E-2</v>
      </c>
      <c r="Q29" s="188">
        <f t="shared" si="0"/>
        <v>6.084490740740741E-2</v>
      </c>
      <c r="R29" s="207"/>
      <c r="S29" s="207">
        <v>1.2789351851851852E-2</v>
      </c>
      <c r="T29" s="207">
        <v>1.2719907407407407E-2</v>
      </c>
      <c r="U29" s="207">
        <f t="shared" si="1"/>
        <v>1.2719907407407407E-2</v>
      </c>
      <c r="V29" s="194">
        <v>3.875E-3</v>
      </c>
      <c r="W29" s="194"/>
      <c r="X29" s="194">
        <v>3.9340277777777776E-3</v>
      </c>
      <c r="Y29" s="193">
        <f t="shared" si="2"/>
        <v>3.875E-3</v>
      </c>
      <c r="Z29" s="214"/>
      <c r="AA29" s="214">
        <v>1.6921296296296299E-2</v>
      </c>
      <c r="AB29" s="220">
        <v>5.1643518518518526E-2</v>
      </c>
      <c r="AC29" s="198">
        <v>5.9583333333333328E-2</v>
      </c>
      <c r="AD29" s="220">
        <v>3.0497685185185183E-2</v>
      </c>
      <c r="AE29" s="220">
        <v>3.7083333333333336E-2</v>
      </c>
      <c r="AF29" s="214">
        <v>2.837962962962963E-2</v>
      </c>
      <c r="AG29" s="215"/>
      <c r="AH29" s="220"/>
      <c r="AI29" s="214"/>
      <c r="AJ29" s="210">
        <v>1.3668981481481482E-2</v>
      </c>
      <c r="AK29" s="210"/>
      <c r="AL29" s="210"/>
      <c r="AM29" s="210">
        <v>1.3518518518518518E-2</v>
      </c>
      <c r="AN29" s="210">
        <v>1.3506944444444445E-2</v>
      </c>
      <c r="AO29" s="210">
        <f t="shared" si="3"/>
        <v>1.3506944444444445E-2</v>
      </c>
      <c r="AP29" s="198"/>
      <c r="AQ29" s="220"/>
      <c r="AR29" s="220"/>
      <c r="AS29" s="214"/>
      <c r="AT29" s="198"/>
      <c r="AU29" s="101"/>
      <c r="AV29" s="70"/>
      <c r="AW29" s="72"/>
    </row>
    <row r="30" spans="1:49" x14ac:dyDescent="0.25">
      <c r="A30" s="78" t="s">
        <v>191</v>
      </c>
      <c r="B30" s="165"/>
      <c r="C30" s="166"/>
      <c r="D30" s="166"/>
      <c r="E30" s="166"/>
      <c r="F30" s="166"/>
      <c r="G30" s="147"/>
      <c r="H30" s="147">
        <v>38.43</v>
      </c>
      <c r="I30" s="147">
        <v>37.28</v>
      </c>
      <c r="J30" s="147"/>
      <c r="K30" s="159"/>
      <c r="L30" s="160">
        <v>51.01</v>
      </c>
      <c r="M30" s="204" t="s">
        <v>217</v>
      </c>
      <c r="N30" s="160"/>
      <c r="O30" s="188">
        <v>6.115740740740741E-2</v>
      </c>
      <c r="P30" s="188"/>
      <c r="Q30" s="188">
        <f t="shared" si="0"/>
        <v>6.115740740740741E-2</v>
      </c>
      <c r="R30" s="207">
        <v>1.2731481481481481E-2</v>
      </c>
      <c r="S30" s="207">
        <v>1.2997685185185183E-2</v>
      </c>
      <c r="T30" s="207"/>
      <c r="U30" s="207">
        <f t="shared" si="1"/>
        <v>1.2731481481481481E-2</v>
      </c>
      <c r="V30" s="194">
        <v>3.723379629629629E-3</v>
      </c>
      <c r="W30" s="194"/>
      <c r="X30" s="194">
        <v>3.7488425925925922E-3</v>
      </c>
      <c r="Y30" s="193">
        <f t="shared" si="2"/>
        <v>3.723379629629629E-3</v>
      </c>
      <c r="Z30" s="214"/>
      <c r="AA30" s="214">
        <v>1.7071759259259259E-2</v>
      </c>
      <c r="AB30" s="220"/>
      <c r="AC30" s="198"/>
      <c r="AD30" s="220">
        <v>3.0138888888888885E-2</v>
      </c>
      <c r="AE30" s="220">
        <v>3.5671296296296298E-2</v>
      </c>
      <c r="AF30" s="214">
        <v>2.836805555555556E-2</v>
      </c>
      <c r="AG30" s="215">
        <v>3.3726851851851855E-2</v>
      </c>
      <c r="AH30" s="220"/>
      <c r="AI30" s="214"/>
      <c r="AJ30" s="210"/>
      <c r="AK30" s="210"/>
      <c r="AL30" s="210"/>
      <c r="AM30" s="210">
        <v>1.3287037037037036E-2</v>
      </c>
      <c r="AN30" s="210">
        <v>1.3553240740740741E-2</v>
      </c>
      <c r="AO30" s="210">
        <f t="shared" si="3"/>
        <v>1.3287037037037036E-2</v>
      </c>
      <c r="AP30" s="198"/>
      <c r="AQ30" s="220"/>
      <c r="AR30" s="220"/>
      <c r="AS30" s="214"/>
      <c r="AT30" s="198"/>
      <c r="AU30" s="101"/>
      <c r="AV30" s="70"/>
      <c r="AW30" s="72"/>
    </row>
    <row r="31" spans="1:49" x14ac:dyDescent="0.25">
      <c r="A31" s="78" t="s">
        <v>192</v>
      </c>
      <c r="B31" s="165"/>
      <c r="C31" s="166"/>
      <c r="D31" s="166"/>
      <c r="E31" s="166"/>
      <c r="F31" s="166"/>
      <c r="G31" s="147"/>
      <c r="H31" s="147"/>
      <c r="I31" s="147">
        <v>40.369999999999997</v>
      </c>
      <c r="J31" s="147"/>
      <c r="K31" s="159"/>
      <c r="L31" s="160">
        <v>53.04</v>
      </c>
      <c r="M31" s="204" t="s">
        <v>218</v>
      </c>
      <c r="N31" s="160"/>
      <c r="O31" s="188">
        <v>6.7905092592592586E-2</v>
      </c>
      <c r="P31" s="188"/>
      <c r="Q31" s="188">
        <f t="shared" si="0"/>
        <v>6.7905092592592586E-2</v>
      </c>
      <c r="R31" s="207"/>
      <c r="S31" s="207"/>
      <c r="T31" s="207"/>
      <c r="U31" s="207">
        <f t="shared" si="1"/>
        <v>0</v>
      </c>
      <c r="V31" s="194"/>
      <c r="W31" s="194"/>
      <c r="X31" s="194"/>
      <c r="Y31" s="193">
        <f t="shared" si="2"/>
        <v>0</v>
      </c>
      <c r="Z31" s="214"/>
      <c r="AA31" s="214">
        <v>1.7824074074074076E-2</v>
      </c>
      <c r="AB31" s="220"/>
      <c r="AC31" s="198"/>
      <c r="AD31" s="220">
        <v>3.1458333333333331E-2</v>
      </c>
      <c r="AE31" s="220"/>
      <c r="AF31" s="214">
        <v>2.9722222222222219E-2</v>
      </c>
      <c r="AG31" s="215"/>
      <c r="AH31" s="220"/>
      <c r="AI31" s="214"/>
      <c r="AJ31" s="210"/>
      <c r="AK31" s="210"/>
      <c r="AL31" s="210"/>
      <c r="AM31" s="210"/>
      <c r="AN31" s="210">
        <v>1.4363425925925925E-2</v>
      </c>
      <c r="AO31" s="210">
        <f t="shared" si="3"/>
        <v>1.4363425925925925E-2</v>
      </c>
      <c r="AP31" s="198"/>
      <c r="AQ31" s="220"/>
      <c r="AR31" s="220"/>
      <c r="AS31" s="214"/>
      <c r="AT31" s="198"/>
      <c r="AU31" s="101"/>
      <c r="AV31" s="70"/>
      <c r="AW31" s="72"/>
    </row>
    <row r="32" spans="1:49" x14ac:dyDescent="0.25">
      <c r="A32" s="78" t="s">
        <v>175</v>
      </c>
      <c r="B32" s="165"/>
      <c r="C32" s="166">
        <v>49.41</v>
      </c>
      <c r="D32" s="166"/>
      <c r="E32" s="166"/>
      <c r="F32" s="166"/>
      <c r="G32" s="147">
        <v>48.21</v>
      </c>
      <c r="H32" s="147">
        <v>43.26</v>
      </c>
      <c r="I32" s="147">
        <v>42.34</v>
      </c>
      <c r="J32" s="147"/>
      <c r="K32" s="159"/>
      <c r="L32" s="160"/>
      <c r="M32" s="204"/>
      <c r="N32" s="160"/>
      <c r="O32" s="188">
        <v>8.2557870370370365E-2</v>
      </c>
      <c r="P32" s="188"/>
      <c r="Q32" s="188">
        <f t="shared" si="0"/>
        <v>8.2557870370370365E-2</v>
      </c>
      <c r="R32" s="207"/>
      <c r="S32" s="207"/>
      <c r="T32" s="207"/>
      <c r="U32" s="207">
        <f t="shared" si="1"/>
        <v>0</v>
      </c>
      <c r="V32" s="194">
        <v>4.0092592592592593E-3</v>
      </c>
      <c r="W32" s="194">
        <v>3.9976851851851848E-3</v>
      </c>
      <c r="X32" s="194">
        <v>4.0462962962962961E-3</v>
      </c>
      <c r="Y32" s="193">
        <f t="shared" si="2"/>
        <v>3.9976851851851848E-3</v>
      </c>
      <c r="Z32" s="214"/>
      <c r="AA32" s="214"/>
      <c r="AB32" s="220"/>
      <c r="AC32" s="198"/>
      <c r="AD32" s="220"/>
      <c r="AE32" s="220"/>
      <c r="AF32" s="214"/>
      <c r="AG32" s="215"/>
      <c r="AH32" s="220"/>
      <c r="AI32" s="214"/>
      <c r="AJ32" s="210"/>
      <c r="AK32" s="210"/>
      <c r="AL32" s="210"/>
      <c r="AM32" s="210">
        <v>1.4432870370370372E-2</v>
      </c>
      <c r="AN32" s="210">
        <v>1.6030092592592592E-2</v>
      </c>
      <c r="AO32" s="210">
        <f t="shared" si="3"/>
        <v>1.4432870370370372E-2</v>
      </c>
      <c r="AP32" s="198"/>
      <c r="AQ32" s="220"/>
      <c r="AR32" s="220"/>
      <c r="AS32" s="214"/>
      <c r="AT32" s="198"/>
      <c r="AU32" s="101"/>
      <c r="AV32" s="70"/>
      <c r="AW32" s="72"/>
    </row>
    <row r="33" spans="1:49" x14ac:dyDescent="0.25">
      <c r="A33" s="78" t="s">
        <v>348</v>
      </c>
      <c r="B33" s="165"/>
      <c r="C33" s="166"/>
      <c r="D33" s="166"/>
      <c r="E33" s="166"/>
      <c r="F33" s="166"/>
      <c r="G33" s="147"/>
      <c r="H33" s="147"/>
      <c r="I33" s="147">
        <v>43.29</v>
      </c>
      <c r="J33" s="147"/>
      <c r="K33" s="159"/>
      <c r="L33" s="160"/>
      <c r="M33" s="204"/>
      <c r="N33" s="160"/>
      <c r="O33" s="188"/>
      <c r="P33" s="188"/>
      <c r="Q33" s="188">
        <f t="shared" si="0"/>
        <v>0</v>
      </c>
      <c r="R33" s="207"/>
      <c r="S33" s="207"/>
      <c r="T33" s="207"/>
      <c r="U33" s="207">
        <f t="shared" si="1"/>
        <v>0</v>
      </c>
      <c r="V33" s="194"/>
      <c r="W33" s="194"/>
      <c r="X33" s="194"/>
      <c r="Y33" s="193">
        <f t="shared" si="2"/>
        <v>0</v>
      </c>
      <c r="Z33" s="214"/>
      <c r="AA33" s="214"/>
      <c r="AB33" s="220"/>
      <c r="AC33" s="198"/>
      <c r="AD33" s="220"/>
      <c r="AE33" s="220"/>
      <c r="AF33" s="214"/>
      <c r="AG33" s="215"/>
      <c r="AH33" s="220"/>
      <c r="AI33" s="214"/>
      <c r="AJ33" s="210"/>
      <c r="AK33" s="210"/>
      <c r="AL33" s="210"/>
      <c r="AM33" s="210"/>
      <c r="AN33" s="210"/>
      <c r="AO33" s="210">
        <f t="shared" si="3"/>
        <v>0</v>
      </c>
      <c r="AP33" s="198"/>
      <c r="AQ33" s="220"/>
      <c r="AR33" s="220"/>
      <c r="AS33" s="214"/>
      <c r="AT33" s="198"/>
      <c r="AU33" s="101"/>
      <c r="AV33" s="70"/>
      <c r="AW33" s="72"/>
    </row>
    <row r="34" spans="1:49" x14ac:dyDescent="0.25">
      <c r="A34" s="78" t="s">
        <v>173</v>
      </c>
      <c r="B34" s="165"/>
      <c r="C34" s="166">
        <v>39.130000000000003</v>
      </c>
      <c r="D34" s="166"/>
      <c r="E34" s="166"/>
      <c r="F34" s="166"/>
      <c r="G34" s="147">
        <v>40.549999999999997</v>
      </c>
      <c r="H34" s="147"/>
      <c r="I34" s="147"/>
      <c r="J34" s="147"/>
      <c r="K34" s="159"/>
      <c r="L34" s="160"/>
      <c r="M34" s="204" t="s">
        <v>213</v>
      </c>
      <c r="N34" s="160"/>
      <c r="O34" s="188">
        <v>5.8101851851851849E-2</v>
      </c>
      <c r="P34" s="188"/>
      <c r="Q34" s="188">
        <f t="shared" si="0"/>
        <v>5.8101851851851849E-2</v>
      </c>
      <c r="R34" s="207">
        <v>1.2002314814814815E-2</v>
      </c>
      <c r="S34" s="207">
        <v>1.2025462962962962E-2</v>
      </c>
      <c r="T34" s="207">
        <v>1.1678240740740741E-2</v>
      </c>
      <c r="U34" s="207">
        <f t="shared" si="1"/>
        <v>1.1678240740740741E-2</v>
      </c>
      <c r="V34" s="194">
        <v>3.5138888888888889E-3</v>
      </c>
      <c r="W34" s="194">
        <v>3.3368055555555551E-3</v>
      </c>
      <c r="X34" s="194"/>
      <c r="Y34" s="193">
        <f t="shared" si="2"/>
        <v>3.3368055555555551E-3</v>
      </c>
      <c r="Z34" s="214">
        <v>2.5879629629629627E-2</v>
      </c>
      <c r="AA34" s="214">
        <v>1.5949074074074074E-2</v>
      </c>
      <c r="AB34" s="220">
        <v>4.7152777777777773E-2</v>
      </c>
      <c r="AC34" s="198">
        <v>5.5949074074074075E-2</v>
      </c>
      <c r="AD34" s="220">
        <v>2.8240740740740736E-2</v>
      </c>
      <c r="AE34" s="220">
        <v>3.3518518518518517E-2</v>
      </c>
      <c r="AF34" s="214">
        <v>2.6979166666666669E-2</v>
      </c>
      <c r="AG34" s="215"/>
      <c r="AH34" s="220">
        <v>6.0069444444444446E-2</v>
      </c>
      <c r="AI34" s="214">
        <v>2.4814814814814817E-2</v>
      </c>
      <c r="AJ34" s="210"/>
      <c r="AK34" s="210"/>
      <c r="AL34" s="210"/>
      <c r="AM34" s="210"/>
      <c r="AN34" s="210"/>
      <c r="AO34" s="210">
        <f t="shared" si="3"/>
        <v>0</v>
      </c>
      <c r="AP34" s="198"/>
      <c r="AQ34" s="220"/>
      <c r="AR34" s="220"/>
      <c r="AS34" s="214"/>
      <c r="AT34" s="198">
        <v>0.13947916666666668</v>
      </c>
      <c r="AU34" s="101"/>
      <c r="AV34" s="70"/>
      <c r="AW34" s="72"/>
    </row>
    <row r="35" spans="1:49" x14ac:dyDescent="0.25">
      <c r="A35" s="78" t="s">
        <v>142</v>
      </c>
      <c r="B35" s="165">
        <v>42.14</v>
      </c>
      <c r="C35" s="166"/>
      <c r="D35" s="166"/>
      <c r="E35" s="166"/>
      <c r="F35" s="166"/>
      <c r="G35" s="147"/>
      <c r="H35" s="147">
        <v>40.229999999999997</v>
      </c>
      <c r="I35" s="147"/>
      <c r="J35" s="147"/>
      <c r="K35" s="159"/>
      <c r="L35" s="160">
        <v>53.19</v>
      </c>
      <c r="M35" s="204" t="s">
        <v>222</v>
      </c>
      <c r="N35" s="160"/>
      <c r="O35" s="188">
        <v>6.1550925925925926E-2</v>
      </c>
      <c r="P35" s="188"/>
      <c r="Q35" s="188">
        <f t="shared" ref="Q35:Q66" si="4">MIN(O35:P35)</f>
        <v>6.1550925925925926E-2</v>
      </c>
      <c r="R35" s="207"/>
      <c r="S35" s="207"/>
      <c r="T35" s="207">
        <v>1.2777777777777777E-2</v>
      </c>
      <c r="U35" s="207">
        <f t="shared" ref="U35:U66" si="5">MIN(R35:T35)</f>
        <v>1.2777777777777777E-2</v>
      </c>
      <c r="V35" s="194">
        <v>3.7314814814814815E-3</v>
      </c>
      <c r="W35" s="194"/>
      <c r="X35" s="194"/>
      <c r="Y35" s="193">
        <f t="shared" ref="Y35:Y66" si="6">MIN(V35:X35)</f>
        <v>3.7314814814814815E-3</v>
      </c>
      <c r="Z35" s="214">
        <v>2.7835648148148151E-2</v>
      </c>
      <c r="AA35" s="214">
        <v>1.7141203703703704E-2</v>
      </c>
      <c r="AB35" s="220"/>
      <c r="AC35" s="198"/>
      <c r="AD35" s="220">
        <v>3.0856481481481481E-2</v>
      </c>
      <c r="AE35" s="220">
        <v>3.7800925925925925E-2</v>
      </c>
      <c r="AF35" s="214"/>
      <c r="AG35" s="215"/>
      <c r="AH35" s="220"/>
      <c r="AI35" s="214"/>
      <c r="AJ35" s="210">
        <v>1.375E-2</v>
      </c>
      <c r="AK35" s="210">
        <v>1.34375E-2</v>
      </c>
      <c r="AL35" s="210"/>
      <c r="AM35" s="210"/>
      <c r="AN35" s="210"/>
      <c r="AO35" s="210">
        <f t="shared" ref="AO35:AO66" si="7">MIN(AJ35:AN35)</f>
        <v>1.34375E-2</v>
      </c>
      <c r="AP35" s="198"/>
      <c r="AQ35" s="220"/>
      <c r="AR35" s="220"/>
      <c r="AS35" s="214"/>
      <c r="AT35" s="198"/>
      <c r="AU35" s="101"/>
      <c r="AV35" s="70"/>
      <c r="AW35" s="72"/>
    </row>
    <row r="36" spans="1:49" ht="15.75" thickBot="1" x14ac:dyDescent="0.3">
      <c r="A36" s="105" t="s">
        <v>291</v>
      </c>
      <c r="B36" s="167"/>
      <c r="C36" s="168"/>
      <c r="D36" s="168"/>
      <c r="E36" s="168"/>
      <c r="F36" s="168"/>
      <c r="G36" s="148"/>
      <c r="H36" s="148"/>
      <c r="I36" s="148"/>
      <c r="J36" s="148"/>
      <c r="K36" s="161"/>
      <c r="L36" s="162"/>
      <c r="M36" s="205"/>
      <c r="N36" s="162"/>
      <c r="O36" s="189"/>
      <c r="P36" s="189"/>
      <c r="Q36" s="188">
        <f t="shared" si="4"/>
        <v>0</v>
      </c>
      <c r="R36" s="208"/>
      <c r="S36" s="208"/>
      <c r="T36" s="208">
        <v>1.3171296296296294E-2</v>
      </c>
      <c r="U36" s="207">
        <f t="shared" si="5"/>
        <v>1.3171296296296294E-2</v>
      </c>
      <c r="V36" s="195"/>
      <c r="W36" s="195"/>
      <c r="X36" s="195">
        <v>3.8275462962962963E-3</v>
      </c>
      <c r="Y36" s="193">
        <f t="shared" si="6"/>
        <v>3.8275462962962963E-3</v>
      </c>
      <c r="Z36" s="216"/>
      <c r="AA36" s="216"/>
      <c r="AB36" s="221">
        <v>5.4537037037037044E-2</v>
      </c>
      <c r="AC36" s="199">
        <v>6.3356481481481486E-2</v>
      </c>
      <c r="AD36" s="221"/>
      <c r="AE36" s="221"/>
      <c r="AF36" s="216"/>
      <c r="AG36" s="217"/>
      <c r="AH36" s="221"/>
      <c r="AI36" s="216">
        <v>2.8032407407407409E-2</v>
      </c>
      <c r="AJ36" s="211"/>
      <c r="AK36" s="211"/>
      <c r="AL36" s="211"/>
      <c r="AM36" s="211">
        <v>1.3541666666666667E-2</v>
      </c>
      <c r="AN36" s="211"/>
      <c r="AO36" s="211">
        <f t="shared" si="7"/>
        <v>1.3541666666666667E-2</v>
      </c>
      <c r="AP36" s="199">
        <v>4.746527777777778E-2</v>
      </c>
      <c r="AQ36" s="221"/>
      <c r="AR36" s="221"/>
      <c r="AS36" s="216"/>
      <c r="AT36" s="199"/>
      <c r="AU36" s="102"/>
      <c r="AV36" s="75"/>
      <c r="AW36" s="77"/>
    </row>
    <row r="37" spans="1:49" x14ac:dyDescent="0.25">
      <c r="A37" s="78" t="s">
        <v>273</v>
      </c>
      <c r="B37" s="165"/>
      <c r="C37" s="166"/>
      <c r="D37" s="166"/>
      <c r="E37" s="166"/>
      <c r="F37" s="166"/>
      <c r="G37" s="147"/>
      <c r="H37" s="147"/>
      <c r="I37" s="147"/>
      <c r="J37" s="147"/>
      <c r="K37" s="159"/>
      <c r="L37" s="160"/>
      <c r="M37" s="204"/>
      <c r="N37" s="160"/>
      <c r="O37" s="188"/>
      <c r="P37" s="188"/>
      <c r="Q37" s="188">
        <f t="shared" si="4"/>
        <v>0</v>
      </c>
      <c r="R37" s="207"/>
      <c r="S37" s="207"/>
      <c r="T37" s="207"/>
      <c r="U37" s="207">
        <f t="shared" si="5"/>
        <v>0</v>
      </c>
      <c r="V37" s="194">
        <v>3.8842592592592596E-3</v>
      </c>
      <c r="W37" s="194"/>
      <c r="X37" s="194"/>
      <c r="Y37" s="193">
        <f t="shared" si="6"/>
        <v>3.8842592592592596E-3</v>
      </c>
      <c r="Z37" s="214"/>
      <c r="AA37" s="214"/>
      <c r="AB37" s="220"/>
      <c r="AC37" s="198"/>
      <c r="AD37" s="220"/>
      <c r="AE37" s="220"/>
      <c r="AF37" s="214"/>
      <c r="AG37" s="215"/>
      <c r="AH37" s="220"/>
      <c r="AI37" s="214"/>
      <c r="AJ37" s="210"/>
      <c r="AK37" s="210"/>
      <c r="AL37" s="210"/>
      <c r="AM37" s="210"/>
      <c r="AN37" s="210"/>
      <c r="AO37" s="210">
        <f t="shared" si="7"/>
        <v>0</v>
      </c>
      <c r="AP37" s="198"/>
      <c r="AQ37" s="220"/>
      <c r="AR37" s="220"/>
      <c r="AS37" s="214"/>
      <c r="AT37" s="198"/>
      <c r="AU37" s="101"/>
      <c r="AV37" s="70"/>
      <c r="AW37" s="72"/>
    </row>
    <row r="38" spans="1:49" x14ac:dyDescent="0.25">
      <c r="A38" s="78" t="s">
        <v>265</v>
      </c>
      <c r="B38" s="165"/>
      <c r="C38" s="166"/>
      <c r="D38" s="166"/>
      <c r="E38" s="166">
        <v>42.2</v>
      </c>
      <c r="F38" s="166">
        <v>41.07</v>
      </c>
      <c r="G38" s="147"/>
      <c r="H38" s="147"/>
      <c r="I38" s="147"/>
      <c r="J38" s="147"/>
      <c r="K38" s="159"/>
      <c r="L38" s="160"/>
      <c r="M38" s="204"/>
      <c r="N38" s="160"/>
      <c r="O38" s="188"/>
      <c r="P38" s="188"/>
      <c r="Q38" s="188">
        <f t="shared" si="4"/>
        <v>0</v>
      </c>
      <c r="R38" s="207">
        <v>1.357638888888889E-2</v>
      </c>
      <c r="S38" s="207"/>
      <c r="T38" s="207">
        <v>1.3414351851851851E-2</v>
      </c>
      <c r="U38" s="207">
        <f t="shared" si="5"/>
        <v>1.3414351851851851E-2</v>
      </c>
      <c r="V38" s="194">
        <v>4.1423611111111114E-3</v>
      </c>
      <c r="W38" s="194"/>
      <c r="X38" s="194"/>
      <c r="Y38" s="193">
        <f t="shared" si="6"/>
        <v>4.1423611111111114E-3</v>
      </c>
      <c r="Z38" s="214"/>
      <c r="AA38" s="214"/>
      <c r="AB38" s="220"/>
      <c r="AC38" s="198"/>
      <c r="AD38" s="220"/>
      <c r="AE38" s="220"/>
      <c r="AF38" s="214"/>
      <c r="AG38" s="215"/>
      <c r="AH38" s="220"/>
      <c r="AI38" s="214"/>
      <c r="AJ38" s="210"/>
      <c r="AK38" s="210">
        <v>1.4027777777777778E-2</v>
      </c>
      <c r="AL38" s="210"/>
      <c r="AM38" s="210">
        <v>1.3611111111111114E-2</v>
      </c>
      <c r="AN38" s="210">
        <v>1.3773148148148147E-2</v>
      </c>
      <c r="AO38" s="210">
        <f t="shared" si="7"/>
        <v>1.3611111111111114E-2</v>
      </c>
      <c r="AP38" s="198"/>
      <c r="AQ38" s="220"/>
      <c r="AR38" s="220"/>
      <c r="AS38" s="214"/>
      <c r="AT38" s="198"/>
      <c r="AU38" s="101"/>
      <c r="AV38" s="70"/>
      <c r="AW38" s="72"/>
    </row>
    <row r="39" spans="1:49" x14ac:dyDescent="0.25">
      <c r="A39" s="78" t="s">
        <v>268</v>
      </c>
      <c r="B39" s="165"/>
      <c r="C39" s="166"/>
      <c r="D39" s="166"/>
      <c r="E39" s="166"/>
      <c r="F39" s="166"/>
      <c r="G39" s="147"/>
      <c r="H39" s="147"/>
      <c r="I39" s="147"/>
      <c r="J39" s="147"/>
      <c r="K39" s="159"/>
      <c r="L39" s="160"/>
      <c r="M39" s="204"/>
      <c r="N39" s="160"/>
      <c r="O39" s="188"/>
      <c r="P39" s="188"/>
      <c r="Q39" s="188">
        <f t="shared" si="4"/>
        <v>0</v>
      </c>
      <c r="R39" s="207"/>
      <c r="S39" s="207"/>
      <c r="T39" s="207"/>
      <c r="U39" s="207">
        <f t="shared" si="5"/>
        <v>0</v>
      </c>
      <c r="V39" s="194">
        <v>4.1979166666666666E-3</v>
      </c>
      <c r="W39" s="194"/>
      <c r="X39" s="194"/>
      <c r="Y39" s="193">
        <f t="shared" si="6"/>
        <v>4.1979166666666666E-3</v>
      </c>
      <c r="Z39" s="214"/>
      <c r="AA39" s="214"/>
      <c r="AB39" s="220"/>
      <c r="AC39" s="198"/>
      <c r="AD39" s="220"/>
      <c r="AE39" s="220"/>
      <c r="AF39" s="214"/>
      <c r="AG39" s="215"/>
      <c r="AH39" s="220"/>
      <c r="AI39" s="214"/>
      <c r="AJ39" s="210"/>
      <c r="AK39" s="210"/>
      <c r="AL39" s="210"/>
      <c r="AM39" s="210"/>
      <c r="AN39" s="210"/>
      <c r="AO39" s="210">
        <f t="shared" si="7"/>
        <v>0</v>
      </c>
      <c r="AP39" s="198"/>
      <c r="AQ39" s="220"/>
      <c r="AR39" s="220"/>
      <c r="AS39" s="214"/>
      <c r="AT39" s="198">
        <v>0.14976851851851852</v>
      </c>
      <c r="AU39" s="101"/>
      <c r="AV39" s="70"/>
      <c r="AW39" s="72"/>
    </row>
    <row r="40" spans="1:49" x14ac:dyDescent="0.25">
      <c r="A40" s="78" t="s">
        <v>194</v>
      </c>
      <c r="B40" s="165"/>
      <c r="C40" s="166"/>
      <c r="D40" s="166"/>
      <c r="E40" s="166"/>
      <c r="F40" s="166"/>
      <c r="G40" s="147"/>
      <c r="H40" s="147"/>
      <c r="I40" s="147"/>
      <c r="J40" s="147"/>
      <c r="K40" s="159"/>
      <c r="L40" s="160">
        <v>58.06</v>
      </c>
      <c r="M40" s="204" t="s">
        <v>225</v>
      </c>
      <c r="N40" s="160"/>
      <c r="O40" s="188">
        <v>7.2071759259259252E-2</v>
      </c>
      <c r="P40" s="188"/>
      <c r="Q40" s="188">
        <f t="shared" si="4"/>
        <v>7.2071759259259252E-2</v>
      </c>
      <c r="R40" s="207"/>
      <c r="S40" s="207"/>
      <c r="T40" s="207"/>
      <c r="U40" s="207">
        <f t="shared" si="5"/>
        <v>0</v>
      </c>
      <c r="V40" s="194">
        <v>4.3043981481481483E-3</v>
      </c>
      <c r="W40" s="194"/>
      <c r="X40" s="194"/>
      <c r="Y40" s="193">
        <f t="shared" si="6"/>
        <v>4.3043981481481483E-3</v>
      </c>
      <c r="Z40" s="214"/>
      <c r="AA40" s="214"/>
      <c r="AB40" s="220"/>
      <c r="AC40" s="198"/>
      <c r="AD40" s="220"/>
      <c r="AE40" s="220"/>
      <c r="AF40" s="214"/>
      <c r="AG40" s="215"/>
      <c r="AH40" s="220"/>
      <c r="AI40" s="214"/>
      <c r="AJ40" s="210"/>
      <c r="AK40" s="210"/>
      <c r="AL40" s="210"/>
      <c r="AM40" s="210"/>
      <c r="AN40" s="210"/>
      <c r="AO40" s="210">
        <f t="shared" si="7"/>
        <v>0</v>
      </c>
      <c r="AP40" s="198"/>
      <c r="AQ40" s="220"/>
      <c r="AR40" s="220"/>
      <c r="AS40" s="214"/>
      <c r="AT40" s="198"/>
      <c r="AU40" s="101"/>
      <c r="AV40" s="70"/>
      <c r="AW40" s="72"/>
    </row>
    <row r="41" spans="1:49" x14ac:dyDescent="0.25">
      <c r="A41" s="78" t="s">
        <v>274</v>
      </c>
      <c r="B41" s="165"/>
      <c r="C41" s="166"/>
      <c r="D41" s="166"/>
      <c r="E41" s="166"/>
      <c r="F41" s="166"/>
      <c r="G41" s="147"/>
      <c r="H41" s="147"/>
      <c r="I41" s="147"/>
      <c r="J41" s="147"/>
      <c r="K41" s="159"/>
      <c r="L41" s="160"/>
      <c r="M41" s="204"/>
      <c r="N41" s="160"/>
      <c r="O41" s="188"/>
      <c r="P41" s="188"/>
      <c r="Q41" s="188">
        <f t="shared" si="4"/>
        <v>0</v>
      </c>
      <c r="R41" s="207"/>
      <c r="S41" s="207"/>
      <c r="T41" s="207"/>
      <c r="U41" s="207">
        <f t="shared" si="5"/>
        <v>0</v>
      </c>
      <c r="V41" s="194">
        <v>4.3275462962962963E-3</v>
      </c>
      <c r="W41" s="194"/>
      <c r="X41" s="194"/>
      <c r="Y41" s="193">
        <f t="shared" si="6"/>
        <v>4.3275462962962963E-3</v>
      </c>
      <c r="Z41" s="214"/>
      <c r="AA41" s="214"/>
      <c r="AB41" s="220"/>
      <c r="AC41" s="198"/>
      <c r="AD41" s="220"/>
      <c r="AE41" s="220"/>
      <c r="AF41" s="214"/>
      <c r="AG41" s="215"/>
      <c r="AH41" s="220"/>
      <c r="AI41" s="214"/>
      <c r="AJ41" s="210"/>
      <c r="AK41" s="210"/>
      <c r="AL41" s="210">
        <v>1.5902777777777776E-2</v>
      </c>
      <c r="AM41" s="210"/>
      <c r="AN41" s="210"/>
      <c r="AO41" s="210">
        <f t="shared" si="7"/>
        <v>1.5902777777777776E-2</v>
      </c>
      <c r="AP41" s="198"/>
      <c r="AQ41" s="220"/>
      <c r="AR41" s="220"/>
      <c r="AS41" s="214"/>
      <c r="AT41" s="198"/>
      <c r="AU41" s="101"/>
      <c r="AV41" s="70"/>
      <c r="AW41" s="72"/>
    </row>
    <row r="42" spans="1:49" x14ac:dyDescent="0.25">
      <c r="A42" s="78" t="s">
        <v>251</v>
      </c>
      <c r="B42" s="165"/>
      <c r="C42" s="166"/>
      <c r="D42" s="166"/>
      <c r="E42" s="166"/>
      <c r="F42" s="166"/>
      <c r="G42" s="147"/>
      <c r="H42" s="147"/>
      <c r="I42" s="147"/>
      <c r="J42" s="147"/>
      <c r="K42" s="159"/>
      <c r="L42" s="160"/>
      <c r="M42" s="204"/>
      <c r="N42" s="185"/>
      <c r="O42" s="188">
        <v>7.6932870370370374E-2</v>
      </c>
      <c r="P42" s="188">
        <v>7.5821759259259255E-2</v>
      </c>
      <c r="Q42" s="188">
        <f t="shared" si="4"/>
        <v>7.5821759259259255E-2</v>
      </c>
      <c r="R42" s="207"/>
      <c r="S42" s="207"/>
      <c r="T42" s="207"/>
      <c r="U42" s="207">
        <f t="shared" si="5"/>
        <v>0</v>
      </c>
      <c r="V42" s="194">
        <v>4.3912037037037036E-3</v>
      </c>
      <c r="W42" s="194"/>
      <c r="X42" s="194"/>
      <c r="Y42" s="193">
        <f t="shared" si="6"/>
        <v>4.3912037037037036E-3</v>
      </c>
      <c r="Z42" s="214"/>
      <c r="AA42" s="214"/>
      <c r="AB42" s="220"/>
      <c r="AC42" s="198"/>
      <c r="AD42" s="220"/>
      <c r="AE42" s="220"/>
      <c r="AF42" s="214"/>
      <c r="AG42" s="215"/>
      <c r="AH42" s="220"/>
      <c r="AI42" s="214"/>
      <c r="AJ42" s="210"/>
      <c r="AK42" s="210"/>
      <c r="AL42" s="210"/>
      <c r="AM42" s="210"/>
      <c r="AN42" s="210"/>
      <c r="AO42" s="210">
        <f t="shared" si="7"/>
        <v>0</v>
      </c>
      <c r="AP42" s="198"/>
      <c r="AQ42" s="220"/>
      <c r="AR42" s="220"/>
      <c r="AS42" s="214"/>
      <c r="AT42" s="198">
        <v>0.16395833333333334</v>
      </c>
      <c r="AU42" s="101"/>
      <c r="AV42" s="70"/>
      <c r="AW42" s="72"/>
    </row>
    <row r="43" spans="1:49" x14ac:dyDescent="0.25">
      <c r="A43" s="78" t="s">
        <v>266</v>
      </c>
      <c r="B43" s="165"/>
      <c r="C43" s="166"/>
      <c r="D43" s="166"/>
      <c r="E43" s="166"/>
      <c r="F43" s="166"/>
      <c r="G43" s="147"/>
      <c r="H43" s="147"/>
      <c r="I43" s="147"/>
      <c r="J43" s="147"/>
      <c r="K43" s="159"/>
      <c r="L43" s="160"/>
      <c r="M43" s="204"/>
      <c r="N43" s="160"/>
      <c r="O43" s="188"/>
      <c r="P43" s="188"/>
      <c r="Q43" s="188">
        <f t="shared" si="4"/>
        <v>0</v>
      </c>
      <c r="R43" s="207">
        <v>1.6770833333333332E-2</v>
      </c>
      <c r="S43" s="207"/>
      <c r="T43" s="207"/>
      <c r="U43" s="207">
        <f t="shared" si="5"/>
        <v>1.6770833333333332E-2</v>
      </c>
      <c r="V43" s="194">
        <v>4.5370370370370365E-3</v>
      </c>
      <c r="W43" s="194"/>
      <c r="X43" s="194">
        <v>4.4050925925925933E-3</v>
      </c>
      <c r="Y43" s="193">
        <f t="shared" si="6"/>
        <v>4.4050925925925933E-3</v>
      </c>
      <c r="Z43" s="214"/>
      <c r="AA43" s="214"/>
      <c r="AB43" s="220"/>
      <c r="AC43" s="198"/>
      <c r="AD43" s="220"/>
      <c r="AE43" s="220"/>
      <c r="AF43" s="214">
        <v>3.5034722222222224E-2</v>
      </c>
      <c r="AG43" s="215"/>
      <c r="AH43" s="220"/>
      <c r="AI43" s="214"/>
      <c r="AJ43" s="210"/>
      <c r="AK43" s="210">
        <v>1.5474537037037038E-2</v>
      </c>
      <c r="AL43" s="210">
        <v>1.539351851851852E-2</v>
      </c>
      <c r="AM43" s="210">
        <v>1.5740740740740743E-2</v>
      </c>
      <c r="AN43" s="210">
        <v>1.5497685185185186E-2</v>
      </c>
      <c r="AO43" s="210">
        <f t="shared" si="7"/>
        <v>1.539351851851852E-2</v>
      </c>
      <c r="AP43" s="198"/>
      <c r="AQ43" s="220"/>
      <c r="AR43" s="220"/>
      <c r="AS43" s="214"/>
      <c r="AT43" s="198"/>
      <c r="AU43" s="101"/>
      <c r="AV43" s="70"/>
      <c r="AW43" s="72"/>
    </row>
    <row r="44" spans="1:49" x14ac:dyDescent="0.25">
      <c r="A44" s="78" t="s">
        <v>337</v>
      </c>
      <c r="B44" s="165"/>
      <c r="C44" s="166"/>
      <c r="D44" s="166"/>
      <c r="E44" s="166"/>
      <c r="F44" s="166"/>
      <c r="G44" s="147"/>
      <c r="H44" s="147"/>
      <c r="I44" s="147"/>
      <c r="J44" s="147"/>
      <c r="K44" s="159"/>
      <c r="L44" s="160"/>
      <c r="M44" s="204"/>
      <c r="N44" s="160"/>
      <c r="O44" s="188"/>
      <c r="P44" s="188"/>
      <c r="Q44" s="188">
        <f t="shared" si="4"/>
        <v>0</v>
      </c>
      <c r="R44" s="207"/>
      <c r="S44" s="207"/>
      <c r="T44" s="207"/>
      <c r="U44" s="207">
        <f t="shared" si="5"/>
        <v>0</v>
      </c>
      <c r="V44" s="194"/>
      <c r="W44" s="194"/>
      <c r="X44" s="194">
        <v>4.4953703703703709E-3</v>
      </c>
      <c r="Y44" s="193">
        <f t="shared" si="6"/>
        <v>4.4953703703703709E-3</v>
      </c>
      <c r="Z44" s="214"/>
      <c r="AA44" s="214"/>
      <c r="AB44" s="220"/>
      <c r="AC44" s="198"/>
      <c r="AD44" s="220"/>
      <c r="AE44" s="220"/>
      <c r="AF44" s="214"/>
      <c r="AG44" s="215"/>
      <c r="AH44" s="220"/>
      <c r="AI44" s="214"/>
      <c r="AJ44" s="210"/>
      <c r="AK44" s="210"/>
      <c r="AL44" s="210"/>
      <c r="AM44" s="210"/>
      <c r="AN44" s="210"/>
      <c r="AO44" s="210">
        <f t="shared" si="7"/>
        <v>0</v>
      </c>
      <c r="AP44" s="198"/>
      <c r="AQ44" s="220"/>
      <c r="AR44" s="220"/>
      <c r="AS44" s="214"/>
      <c r="AT44" s="198"/>
      <c r="AU44" s="101"/>
      <c r="AV44" s="70"/>
      <c r="AW44" s="72"/>
    </row>
    <row r="45" spans="1:49" x14ac:dyDescent="0.25">
      <c r="A45" s="78" t="s">
        <v>211</v>
      </c>
      <c r="B45" s="165"/>
      <c r="C45" s="166"/>
      <c r="D45" s="166"/>
      <c r="E45" s="166"/>
      <c r="F45" s="166"/>
      <c r="G45" s="147"/>
      <c r="H45" s="147"/>
      <c r="I45" s="147"/>
      <c r="J45" s="147"/>
      <c r="K45" s="159"/>
      <c r="L45" s="160"/>
      <c r="M45" s="204" t="s">
        <v>228</v>
      </c>
      <c r="N45" s="160"/>
      <c r="O45" s="188">
        <v>7.6296296296296293E-2</v>
      </c>
      <c r="P45" s="188"/>
      <c r="Q45" s="188">
        <f t="shared" si="4"/>
        <v>7.6296296296296293E-2</v>
      </c>
      <c r="R45" s="207"/>
      <c r="S45" s="207"/>
      <c r="T45" s="207"/>
      <c r="U45" s="207">
        <f t="shared" si="5"/>
        <v>0</v>
      </c>
      <c r="V45" s="194">
        <v>4.5370370370370365E-3</v>
      </c>
      <c r="W45" s="194"/>
      <c r="X45" s="194"/>
      <c r="Y45" s="193">
        <f t="shared" si="6"/>
        <v>4.5370370370370365E-3</v>
      </c>
      <c r="Z45" s="214"/>
      <c r="AA45" s="214"/>
      <c r="AB45" s="220"/>
      <c r="AC45" s="198">
        <v>7.739583333333333E-2</v>
      </c>
      <c r="AD45" s="220"/>
      <c r="AE45" s="220"/>
      <c r="AF45" s="214"/>
      <c r="AG45" s="215"/>
      <c r="AH45" s="220"/>
      <c r="AI45" s="214"/>
      <c r="AJ45" s="210">
        <v>1.7662037037037035E-2</v>
      </c>
      <c r="AK45" s="210"/>
      <c r="AL45" s="210">
        <v>1.8981481481481481E-2</v>
      </c>
      <c r="AM45" s="210"/>
      <c r="AN45" s="210"/>
      <c r="AO45" s="210">
        <f t="shared" si="7"/>
        <v>1.7662037037037035E-2</v>
      </c>
      <c r="AP45" s="198"/>
      <c r="AQ45" s="220"/>
      <c r="AR45" s="220"/>
      <c r="AS45" s="214"/>
      <c r="AT45" s="198">
        <v>0.22569444444444445</v>
      </c>
      <c r="AU45" s="101"/>
      <c r="AV45" s="70"/>
      <c r="AW45" s="72"/>
    </row>
    <row r="46" spans="1:49" x14ac:dyDescent="0.25">
      <c r="A46" s="78" t="s">
        <v>184</v>
      </c>
      <c r="B46" s="165"/>
      <c r="C46" s="166"/>
      <c r="D46" s="166"/>
      <c r="E46" s="166"/>
      <c r="F46" s="166"/>
      <c r="G46" s="147"/>
      <c r="H46" s="147"/>
      <c r="I46" s="147"/>
      <c r="J46" s="147"/>
      <c r="K46" s="159">
        <v>52.45</v>
      </c>
      <c r="L46" s="160"/>
      <c r="M46" s="204"/>
      <c r="N46" s="160"/>
      <c r="O46" s="188"/>
      <c r="P46" s="188"/>
      <c r="Q46" s="188">
        <f t="shared" si="4"/>
        <v>0</v>
      </c>
      <c r="R46" s="207"/>
      <c r="S46" s="207"/>
      <c r="T46" s="207"/>
      <c r="U46" s="207">
        <f t="shared" si="5"/>
        <v>0</v>
      </c>
      <c r="V46" s="194"/>
      <c r="W46" s="194"/>
      <c r="X46" s="194">
        <v>4.5601851851851853E-3</v>
      </c>
      <c r="Y46" s="193">
        <f t="shared" si="6"/>
        <v>4.5601851851851853E-3</v>
      </c>
      <c r="Z46" s="214"/>
      <c r="AA46" s="214"/>
      <c r="AB46" s="220"/>
      <c r="AC46" s="198"/>
      <c r="AD46" s="220"/>
      <c r="AE46" s="220"/>
      <c r="AF46" s="214"/>
      <c r="AG46" s="215"/>
      <c r="AH46" s="220"/>
      <c r="AI46" s="214"/>
      <c r="AJ46" s="210"/>
      <c r="AK46" s="210"/>
      <c r="AL46" s="210"/>
      <c r="AM46" s="210"/>
      <c r="AN46" s="210">
        <v>1.638888888888889E-2</v>
      </c>
      <c r="AO46" s="210">
        <f t="shared" si="7"/>
        <v>1.638888888888889E-2</v>
      </c>
      <c r="AP46" s="198"/>
      <c r="AQ46" s="220"/>
      <c r="AR46" s="220"/>
      <c r="AS46" s="214"/>
      <c r="AT46" s="198"/>
      <c r="AU46" s="101"/>
      <c r="AV46" s="70"/>
      <c r="AW46" s="72"/>
    </row>
    <row r="47" spans="1:49" x14ac:dyDescent="0.25">
      <c r="A47" s="78" t="s">
        <v>319</v>
      </c>
      <c r="B47" s="165"/>
      <c r="C47" s="166"/>
      <c r="D47" s="166"/>
      <c r="E47" s="166"/>
      <c r="F47" s="166"/>
      <c r="G47" s="147"/>
      <c r="H47" s="147"/>
      <c r="I47" s="147"/>
      <c r="J47" s="147"/>
      <c r="K47" s="159"/>
      <c r="L47" s="160"/>
      <c r="M47" s="204"/>
      <c r="N47" s="160"/>
      <c r="O47" s="188"/>
      <c r="P47" s="188"/>
      <c r="Q47" s="188">
        <f t="shared" si="4"/>
        <v>0</v>
      </c>
      <c r="R47" s="207"/>
      <c r="S47" s="207"/>
      <c r="T47" s="207"/>
      <c r="U47" s="207">
        <f t="shared" si="5"/>
        <v>0</v>
      </c>
      <c r="V47" s="194"/>
      <c r="W47" s="194"/>
      <c r="X47" s="194">
        <v>4.8252314814814816E-3</v>
      </c>
      <c r="Y47" s="193">
        <f t="shared" si="6"/>
        <v>4.8252314814814816E-3</v>
      </c>
      <c r="Z47" s="214"/>
      <c r="AA47" s="214"/>
      <c r="AB47" s="220"/>
      <c r="AC47" s="198"/>
      <c r="AD47" s="220"/>
      <c r="AE47" s="220"/>
      <c r="AF47" s="214"/>
      <c r="AG47" s="215"/>
      <c r="AH47" s="220"/>
      <c r="AI47" s="214"/>
      <c r="AJ47" s="210"/>
      <c r="AK47" s="210">
        <v>1.8761574074074073E-2</v>
      </c>
      <c r="AL47" s="210"/>
      <c r="AM47" s="210"/>
      <c r="AN47" s="210"/>
      <c r="AO47" s="210">
        <f t="shared" si="7"/>
        <v>1.8761574074074073E-2</v>
      </c>
      <c r="AP47" s="198"/>
      <c r="AQ47" s="220"/>
      <c r="AR47" s="220"/>
      <c r="AS47" s="214"/>
      <c r="AT47" s="198"/>
      <c r="AU47" s="101"/>
      <c r="AV47" s="70"/>
      <c r="AW47" s="72"/>
    </row>
    <row r="48" spans="1:49" x14ac:dyDescent="0.25">
      <c r="A48" s="78" t="s">
        <v>340</v>
      </c>
      <c r="B48" s="165"/>
      <c r="C48" s="166"/>
      <c r="D48" s="166"/>
      <c r="E48" s="166"/>
      <c r="F48" s="166"/>
      <c r="G48" s="147"/>
      <c r="H48" s="147"/>
      <c r="I48" s="147"/>
      <c r="J48" s="147"/>
      <c r="K48" s="159"/>
      <c r="L48" s="160"/>
      <c r="M48" s="204"/>
      <c r="N48" s="160"/>
      <c r="O48" s="188"/>
      <c r="P48" s="188"/>
      <c r="Q48" s="188">
        <f t="shared" si="4"/>
        <v>0</v>
      </c>
      <c r="R48" s="207"/>
      <c r="S48" s="207"/>
      <c r="T48" s="207"/>
      <c r="U48" s="207">
        <f t="shared" si="5"/>
        <v>0</v>
      </c>
      <c r="V48" s="194"/>
      <c r="W48" s="194"/>
      <c r="X48" s="194">
        <v>4.9513888888888889E-3</v>
      </c>
      <c r="Y48" s="193">
        <f t="shared" si="6"/>
        <v>4.9513888888888889E-3</v>
      </c>
      <c r="Z48" s="214"/>
      <c r="AA48" s="214"/>
      <c r="AB48" s="220"/>
      <c r="AC48" s="198"/>
      <c r="AD48" s="220"/>
      <c r="AE48" s="220"/>
      <c r="AF48" s="214"/>
      <c r="AG48" s="215"/>
      <c r="AH48" s="220"/>
      <c r="AI48" s="214"/>
      <c r="AJ48" s="210"/>
      <c r="AK48" s="210"/>
      <c r="AL48" s="210"/>
      <c r="AM48" s="210"/>
      <c r="AN48" s="210"/>
      <c r="AO48" s="210">
        <f t="shared" si="7"/>
        <v>0</v>
      </c>
      <c r="AP48" s="198"/>
      <c r="AQ48" s="220"/>
      <c r="AR48" s="220"/>
      <c r="AS48" s="214"/>
      <c r="AT48" s="198"/>
      <c r="AU48" s="101"/>
      <c r="AV48" s="70"/>
      <c r="AW48" s="72"/>
    </row>
    <row r="49" spans="1:49" x14ac:dyDescent="0.25">
      <c r="A49" s="78" t="s">
        <v>308</v>
      </c>
      <c r="B49" s="165"/>
      <c r="C49" s="166"/>
      <c r="D49" s="166"/>
      <c r="E49" s="166"/>
      <c r="F49" s="166"/>
      <c r="G49" s="147"/>
      <c r="H49" s="147"/>
      <c r="I49" s="147"/>
      <c r="J49" s="147"/>
      <c r="K49" s="159"/>
      <c r="L49" s="160"/>
      <c r="M49" s="204"/>
      <c r="N49" s="160"/>
      <c r="O49" s="188"/>
      <c r="P49" s="188"/>
      <c r="Q49" s="188">
        <f t="shared" si="4"/>
        <v>0</v>
      </c>
      <c r="R49" s="207"/>
      <c r="S49" s="207"/>
      <c r="T49" s="207"/>
      <c r="U49" s="207">
        <f t="shared" si="5"/>
        <v>0</v>
      </c>
      <c r="V49" s="194"/>
      <c r="W49" s="194"/>
      <c r="X49" s="194">
        <v>4.9571759259259265E-3</v>
      </c>
      <c r="Y49" s="193">
        <f t="shared" si="6"/>
        <v>4.9571759259259265E-3</v>
      </c>
      <c r="Z49" s="214"/>
      <c r="AA49" s="214"/>
      <c r="AB49" s="220"/>
      <c r="AC49" s="198"/>
      <c r="AD49" s="220"/>
      <c r="AE49" s="220"/>
      <c r="AF49" s="214">
        <v>3.9189814814814809E-2</v>
      </c>
      <c r="AG49" s="215"/>
      <c r="AH49" s="220"/>
      <c r="AI49" s="214">
        <v>3.953703703703703E-2</v>
      </c>
      <c r="AJ49" s="210">
        <v>2.2395833333333334E-2</v>
      </c>
      <c r="AK49" s="210">
        <v>1.7256944444444446E-2</v>
      </c>
      <c r="AL49" s="210"/>
      <c r="AM49" s="210"/>
      <c r="AN49" s="210"/>
      <c r="AO49" s="210">
        <f t="shared" si="7"/>
        <v>1.7256944444444446E-2</v>
      </c>
      <c r="AP49" s="198">
        <v>0.3527777777777778</v>
      </c>
      <c r="AQ49" s="220"/>
      <c r="AR49" s="220"/>
      <c r="AS49" s="214"/>
      <c r="AT49" s="198"/>
      <c r="AU49" s="101"/>
      <c r="AV49" s="70"/>
      <c r="AW49" s="72"/>
    </row>
    <row r="50" spans="1:49" x14ac:dyDescent="0.25">
      <c r="A50" s="78" t="s">
        <v>198</v>
      </c>
      <c r="B50" s="165"/>
      <c r="C50" s="166"/>
      <c r="D50" s="166"/>
      <c r="E50" s="166"/>
      <c r="F50" s="166"/>
      <c r="G50" s="147"/>
      <c r="H50" s="147"/>
      <c r="I50" s="147"/>
      <c r="J50" s="147"/>
      <c r="K50" s="159"/>
      <c r="L50" s="160">
        <v>73.150000000000006</v>
      </c>
      <c r="M50" s="204" t="s">
        <v>231</v>
      </c>
      <c r="N50" s="160"/>
      <c r="O50" s="188">
        <v>9.5902777777777781E-2</v>
      </c>
      <c r="P50" s="188">
        <v>8.9803240740740739E-2</v>
      </c>
      <c r="Q50" s="188">
        <f t="shared" si="4"/>
        <v>8.9803240740740739E-2</v>
      </c>
      <c r="R50" s="207"/>
      <c r="S50" s="207"/>
      <c r="T50" s="207">
        <v>1.7916666666666668E-2</v>
      </c>
      <c r="U50" s="207">
        <f t="shared" si="5"/>
        <v>1.7916666666666668E-2</v>
      </c>
      <c r="V50" s="194">
        <v>5.3460648148148148E-3</v>
      </c>
      <c r="W50" s="194"/>
      <c r="X50" s="194">
        <v>5.0231481481481481E-3</v>
      </c>
      <c r="Y50" s="193">
        <f t="shared" si="6"/>
        <v>5.0231481481481481E-3</v>
      </c>
      <c r="Z50" s="214">
        <v>0.04</v>
      </c>
      <c r="AA50" s="214">
        <v>2.3564814814814813E-2</v>
      </c>
      <c r="AB50" s="220"/>
      <c r="AC50" s="198"/>
      <c r="AD50" s="220">
        <v>4.7199074074074067E-2</v>
      </c>
      <c r="AE50" s="220">
        <v>5.6724537037037039E-2</v>
      </c>
      <c r="AF50" s="214">
        <v>3.9849537037037037E-2</v>
      </c>
      <c r="AG50" s="215"/>
      <c r="AH50" s="220"/>
      <c r="AI50" s="214"/>
      <c r="AJ50" s="210">
        <v>1.8437499999999999E-2</v>
      </c>
      <c r="AK50" s="210">
        <v>1.7928240740740741E-2</v>
      </c>
      <c r="AL50" s="210"/>
      <c r="AM50" s="210">
        <v>1.8252314814814815E-2</v>
      </c>
      <c r="AN50" s="210"/>
      <c r="AO50" s="210">
        <f t="shared" si="7"/>
        <v>1.7928240740740741E-2</v>
      </c>
      <c r="AP50" s="198"/>
      <c r="AQ50" s="220"/>
      <c r="AR50" s="220"/>
      <c r="AS50" s="214"/>
      <c r="AT50" s="198"/>
      <c r="AU50" s="101"/>
      <c r="AV50" s="70"/>
      <c r="AW50" s="72"/>
    </row>
    <row r="51" spans="1:49" x14ac:dyDescent="0.25">
      <c r="A51" s="78" t="s">
        <v>242</v>
      </c>
      <c r="B51" s="165"/>
      <c r="C51" s="166"/>
      <c r="D51" s="166"/>
      <c r="E51" s="166"/>
      <c r="F51" s="166"/>
      <c r="G51" s="147"/>
      <c r="H51" s="147"/>
      <c r="I51" s="147"/>
      <c r="J51" s="147"/>
      <c r="K51" s="159"/>
      <c r="L51" s="160"/>
      <c r="M51" s="204"/>
      <c r="N51" s="185"/>
      <c r="O51" s="188">
        <v>8.6030092592592589E-2</v>
      </c>
      <c r="P51" s="188"/>
      <c r="Q51" s="188">
        <f t="shared" si="4"/>
        <v>8.6030092592592589E-2</v>
      </c>
      <c r="R51" s="207"/>
      <c r="S51" s="207"/>
      <c r="T51" s="207"/>
      <c r="U51" s="207">
        <f t="shared" si="5"/>
        <v>0</v>
      </c>
      <c r="V51" s="194"/>
      <c r="W51" s="194"/>
      <c r="X51" s="194">
        <v>5.0590277777777777E-3</v>
      </c>
      <c r="Y51" s="193">
        <f t="shared" si="6"/>
        <v>5.0590277777777777E-3</v>
      </c>
      <c r="Z51" s="214"/>
      <c r="AA51" s="214"/>
      <c r="AB51" s="220"/>
      <c r="AC51" s="198"/>
      <c r="AD51" s="220"/>
      <c r="AE51" s="220"/>
      <c r="AF51" s="214"/>
      <c r="AG51" s="215"/>
      <c r="AH51" s="220"/>
      <c r="AI51" s="214">
        <v>3.8773148148148147E-2</v>
      </c>
      <c r="AJ51" s="210">
        <v>1.8761574074074073E-2</v>
      </c>
      <c r="AK51" s="210">
        <v>1.8379629629629628E-2</v>
      </c>
      <c r="AL51" s="210">
        <v>1.8530092592592595E-2</v>
      </c>
      <c r="AM51" s="210"/>
      <c r="AN51" s="210">
        <v>1.7858796296296296E-2</v>
      </c>
      <c r="AO51" s="210">
        <f t="shared" si="7"/>
        <v>1.7858796296296296E-2</v>
      </c>
      <c r="AP51" s="198"/>
      <c r="AQ51" s="220"/>
      <c r="AR51" s="220"/>
      <c r="AS51" s="214"/>
      <c r="AT51" s="198"/>
      <c r="AU51" s="101"/>
      <c r="AV51" s="70"/>
      <c r="AW51" s="72"/>
    </row>
    <row r="52" spans="1:49" x14ac:dyDescent="0.25">
      <c r="A52" s="78" t="s">
        <v>275</v>
      </c>
      <c r="B52" s="165"/>
      <c r="C52" s="166"/>
      <c r="D52" s="166"/>
      <c r="E52" s="166"/>
      <c r="F52" s="166"/>
      <c r="G52" s="147"/>
      <c r="H52" s="147"/>
      <c r="I52" s="147"/>
      <c r="J52" s="147"/>
      <c r="K52" s="159"/>
      <c r="L52" s="160"/>
      <c r="M52" s="204"/>
      <c r="N52" s="160"/>
      <c r="O52" s="188"/>
      <c r="P52" s="188"/>
      <c r="Q52" s="188">
        <f t="shared" si="4"/>
        <v>0</v>
      </c>
      <c r="R52" s="207"/>
      <c r="S52" s="207"/>
      <c r="T52" s="207"/>
      <c r="U52" s="207">
        <f t="shared" si="5"/>
        <v>0</v>
      </c>
      <c r="V52" s="194">
        <v>5.3900462962962964E-3</v>
      </c>
      <c r="W52" s="194"/>
      <c r="X52" s="194"/>
      <c r="Y52" s="193">
        <f t="shared" si="6"/>
        <v>5.3900462962962964E-3</v>
      </c>
      <c r="Z52" s="214"/>
      <c r="AA52" s="214"/>
      <c r="AB52" s="220"/>
      <c r="AC52" s="198"/>
      <c r="AD52" s="220"/>
      <c r="AE52" s="220"/>
      <c r="AF52" s="214"/>
      <c r="AG52" s="215"/>
      <c r="AH52" s="220"/>
      <c r="AI52" s="214"/>
      <c r="AJ52" s="210"/>
      <c r="AK52" s="210"/>
      <c r="AL52" s="210"/>
      <c r="AM52" s="210"/>
      <c r="AN52" s="210"/>
      <c r="AO52" s="210">
        <f t="shared" si="7"/>
        <v>0</v>
      </c>
      <c r="AP52" s="198"/>
      <c r="AQ52" s="220"/>
      <c r="AR52" s="220"/>
      <c r="AS52" s="214"/>
      <c r="AT52" s="198"/>
      <c r="AU52" s="101"/>
      <c r="AV52" s="70"/>
      <c r="AW52" s="72"/>
    </row>
    <row r="53" spans="1:49" x14ac:dyDescent="0.25">
      <c r="A53" s="78" t="s">
        <v>317</v>
      </c>
      <c r="B53" s="165"/>
      <c r="C53" s="166"/>
      <c r="D53" s="166"/>
      <c r="E53" s="166"/>
      <c r="F53" s="166"/>
      <c r="G53" s="147"/>
      <c r="H53" s="147"/>
      <c r="I53" s="147"/>
      <c r="J53" s="147"/>
      <c r="K53" s="159"/>
      <c r="L53" s="160"/>
      <c r="M53" s="204"/>
      <c r="N53" s="160"/>
      <c r="O53" s="188"/>
      <c r="P53" s="188"/>
      <c r="Q53" s="188">
        <f t="shared" si="4"/>
        <v>0</v>
      </c>
      <c r="R53" s="207"/>
      <c r="S53" s="207"/>
      <c r="T53" s="207"/>
      <c r="U53" s="207">
        <f t="shared" si="5"/>
        <v>0</v>
      </c>
      <c r="V53" s="194"/>
      <c r="W53" s="194"/>
      <c r="X53" s="194">
        <v>6.0567129629629625E-3</v>
      </c>
      <c r="Y53" s="193">
        <f t="shared" si="6"/>
        <v>6.0567129629629625E-3</v>
      </c>
      <c r="Z53" s="214"/>
      <c r="AA53" s="214"/>
      <c r="AB53" s="220"/>
      <c r="AC53" s="198"/>
      <c r="AD53" s="220"/>
      <c r="AE53" s="220"/>
      <c r="AF53" s="214"/>
      <c r="AG53" s="215"/>
      <c r="AH53" s="220"/>
      <c r="AI53" s="214"/>
      <c r="AJ53" s="210"/>
      <c r="AK53" s="210">
        <v>2.3043981481481481E-2</v>
      </c>
      <c r="AL53" s="210">
        <v>2.1782407407407407E-2</v>
      </c>
      <c r="AM53" s="210">
        <v>2.2083333333333333E-2</v>
      </c>
      <c r="AN53" s="210"/>
      <c r="AO53" s="210">
        <f t="shared" si="7"/>
        <v>2.1782407407407407E-2</v>
      </c>
      <c r="AP53" s="198"/>
      <c r="AQ53" s="220"/>
      <c r="AR53" s="220"/>
      <c r="AS53" s="214"/>
      <c r="AT53" s="198"/>
      <c r="AU53" s="101"/>
      <c r="AV53" s="70"/>
      <c r="AW53" s="72"/>
    </row>
    <row r="54" spans="1:49" x14ac:dyDescent="0.25">
      <c r="A54" s="78" t="s">
        <v>195</v>
      </c>
      <c r="B54" s="165"/>
      <c r="C54" s="166"/>
      <c r="D54" s="166"/>
      <c r="E54" s="166"/>
      <c r="F54" s="166"/>
      <c r="G54" s="147"/>
      <c r="H54" s="147"/>
      <c r="I54" s="147"/>
      <c r="J54" s="147"/>
      <c r="K54" s="159"/>
      <c r="L54" s="160">
        <v>63.26</v>
      </c>
      <c r="M54" s="204"/>
      <c r="N54" s="160"/>
      <c r="O54" s="188"/>
      <c r="P54" s="188"/>
      <c r="Q54" s="188">
        <f t="shared" si="4"/>
        <v>0</v>
      </c>
      <c r="R54" s="207"/>
      <c r="S54" s="207">
        <v>1.6111111111111111E-2</v>
      </c>
      <c r="T54" s="207">
        <v>1.6342592592592593E-2</v>
      </c>
      <c r="U54" s="207">
        <f t="shared" si="5"/>
        <v>1.6111111111111111E-2</v>
      </c>
      <c r="V54" s="194"/>
      <c r="W54" s="194"/>
      <c r="X54" s="194"/>
      <c r="Y54" s="193">
        <f t="shared" si="6"/>
        <v>0</v>
      </c>
      <c r="Z54" s="214"/>
      <c r="AA54" s="214"/>
      <c r="AB54" s="220"/>
      <c r="AC54" s="198">
        <v>7.5011574074074064E-2</v>
      </c>
      <c r="AD54" s="220"/>
      <c r="AE54" s="220">
        <v>4.5740740740740742E-2</v>
      </c>
      <c r="AF54" s="214">
        <v>3.4212962962962966E-2</v>
      </c>
      <c r="AG54" s="215"/>
      <c r="AH54" s="220"/>
      <c r="AI54" s="214"/>
      <c r="AJ54" s="210"/>
      <c r="AK54" s="210"/>
      <c r="AL54" s="210"/>
      <c r="AM54" s="210"/>
      <c r="AN54" s="210"/>
      <c r="AO54" s="210">
        <f t="shared" si="7"/>
        <v>0</v>
      </c>
      <c r="AP54" s="198"/>
      <c r="AQ54" s="220">
        <v>4.144675925925926E-2</v>
      </c>
      <c r="AR54" s="220"/>
      <c r="AS54" s="214"/>
      <c r="AT54" s="198"/>
      <c r="AU54" s="101"/>
      <c r="AV54" s="70"/>
      <c r="AW54" s="72"/>
    </row>
    <row r="55" spans="1:49" x14ac:dyDescent="0.25">
      <c r="A55" s="78" t="s">
        <v>204</v>
      </c>
      <c r="B55" s="165"/>
      <c r="C55" s="166">
        <v>47.24</v>
      </c>
      <c r="D55" s="166">
        <v>43.08</v>
      </c>
      <c r="E55" s="166"/>
      <c r="F55" s="166"/>
      <c r="G55" s="147"/>
      <c r="H55" s="147">
        <v>42.11</v>
      </c>
      <c r="I55" s="147"/>
      <c r="J55" s="147"/>
      <c r="K55" s="159"/>
      <c r="L55" s="160"/>
      <c r="M55" s="204" t="s">
        <v>221</v>
      </c>
      <c r="N55" s="185">
        <v>0.10050925925925926</v>
      </c>
      <c r="O55" s="188"/>
      <c r="P55" s="188"/>
      <c r="Q55" s="188">
        <f t="shared" si="4"/>
        <v>0</v>
      </c>
      <c r="R55" s="207"/>
      <c r="S55" s="207"/>
      <c r="T55" s="207"/>
      <c r="U55" s="207">
        <f t="shared" si="5"/>
        <v>0</v>
      </c>
      <c r="V55" s="194"/>
      <c r="W55" s="194"/>
      <c r="X55" s="194"/>
      <c r="Y55" s="193">
        <f t="shared" si="6"/>
        <v>0</v>
      </c>
      <c r="Z55" s="214"/>
      <c r="AA55" s="214"/>
      <c r="AB55" s="220"/>
      <c r="AC55" s="198"/>
      <c r="AD55" s="220"/>
      <c r="AE55" s="220"/>
      <c r="AF55" s="214"/>
      <c r="AG55" s="215"/>
      <c r="AH55" s="220"/>
      <c r="AI55" s="214"/>
      <c r="AJ55" s="210"/>
      <c r="AK55" s="210"/>
      <c r="AL55" s="210"/>
      <c r="AM55" s="210"/>
      <c r="AN55" s="210"/>
      <c r="AO55" s="210">
        <f t="shared" si="7"/>
        <v>0</v>
      </c>
      <c r="AP55" s="198"/>
      <c r="AQ55" s="220"/>
      <c r="AR55" s="220"/>
      <c r="AS55" s="214"/>
      <c r="AT55" s="198"/>
      <c r="AU55" s="101"/>
      <c r="AV55" s="70"/>
      <c r="AW55" s="72"/>
    </row>
    <row r="56" spans="1:49" x14ac:dyDescent="0.25">
      <c r="A56" s="78" t="s">
        <v>264</v>
      </c>
      <c r="B56" s="165"/>
      <c r="C56" s="166"/>
      <c r="D56" s="166"/>
      <c r="E56" s="166"/>
      <c r="F56" s="166"/>
      <c r="G56" s="147"/>
      <c r="H56" s="147"/>
      <c r="I56" s="147"/>
      <c r="J56" s="147"/>
      <c r="K56" s="159"/>
      <c r="L56" s="160"/>
      <c r="M56" s="204"/>
      <c r="N56" s="160"/>
      <c r="O56" s="188"/>
      <c r="P56" s="188"/>
      <c r="Q56" s="188">
        <f t="shared" si="4"/>
        <v>0</v>
      </c>
      <c r="R56" s="207">
        <v>1.3912037037037037E-2</v>
      </c>
      <c r="S56" s="207"/>
      <c r="T56" s="207"/>
      <c r="U56" s="207">
        <f t="shared" si="5"/>
        <v>1.3912037037037037E-2</v>
      </c>
      <c r="V56" s="194"/>
      <c r="W56" s="194"/>
      <c r="X56" s="194"/>
      <c r="Y56" s="193">
        <f t="shared" si="6"/>
        <v>0</v>
      </c>
      <c r="Z56" s="214"/>
      <c r="AA56" s="214"/>
      <c r="AB56" s="220"/>
      <c r="AC56" s="198"/>
      <c r="AD56" s="220">
        <v>3.3761574074074076E-2</v>
      </c>
      <c r="AE56" s="220"/>
      <c r="AF56" s="214">
        <v>3.0763888888888886E-2</v>
      </c>
      <c r="AG56" s="215"/>
      <c r="AH56" s="220"/>
      <c r="AI56" s="214"/>
      <c r="AJ56" s="210"/>
      <c r="AK56" s="210">
        <v>1.4618055555555556E-2</v>
      </c>
      <c r="AL56" s="210"/>
      <c r="AM56" s="210">
        <v>1.4236111111111111E-2</v>
      </c>
      <c r="AN56" s="210">
        <v>1.4432870370370372E-2</v>
      </c>
      <c r="AO56" s="210">
        <f t="shared" si="7"/>
        <v>1.4236111111111111E-2</v>
      </c>
      <c r="AP56" s="198"/>
      <c r="AQ56" s="220"/>
      <c r="AR56" s="220"/>
      <c r="AS56" s="214"/>
      <c r="AT56" s="198"/>
      <c r="AU56" s="101"/>
      <c r="AV56" s="70"/>
      <c r="AW56" s="72"/>
    </row>
    <row r="57" spans="1:49" ht="15.75" thickBot="1" x14ac:dyDescent="0.3">
      <c r="A57" s="79" t="s">
        <v>335</v>
      </c>
      <c r="B57" s="167"/>
      <c r="C57" s="168"/>
      <c r="D57" s="168"/>
      <c r="E57" s="168"/>
      <c r="F57" s="168"/>
      <c r="G57" s="148"/>
      <c r="H57" s="148"/>
      <c r="I57" s="148"/>
      <c r="J57" s="148"/>
      <c r="K57" s="161"/>
      <c r="L57" s="162"/>
      <c r="M57" s="205"/>
      <c r="N57" s="296"/>
      <c r="O57" s="189"/>
      <c r="P57" s="189"/>
      <c r="Q57" s="188">
        <f t="shared" si="4"/>
        <v>0</v>
      </c>
      <c r="R57" s="208"/>
      <c r="S57" s="208"/>
      <c r="T57" s="208"/>
      <c r="U57" s="207">
        <f t="shared" si="5"/>
        <v>0</v>
      </c>
      <c r="V57" s="195"/>
      <c r="W57" s="195"/>
      <c r="X57" s="195"/>
      <c r="Y57" s="193">
        <f t="shared" si="6"/>
        <v>0</v>
      </c>
      <c r="Z57" s="216"/>
      <c r="AA57" s="216"/>
      <c r="AB57" s="221"/>
      <c r="AC57" s="199"/>
      <c r="AD57" s="221"/>
      <c r="AE57" s="221"/>
      <c r="AF57" s="216"/>
      <c r="AG57" s="217"/>
      <c r="AH57" s="221"/>
      <c r="AI57" s="216"/>
      <c r="AJ57" s="211"/>
      <c r="AK57" s="211"/>
      <c r="AL57" s="211"/>
      <c r="AM57" s="211"/>
      <c r="AN57" s="211">
        <v>1.4976851851851852E-2</v>
      </c>
      <c r="AO57" s="211">
        <f t="shared" si="7"/>
        <v>1.4976851851851852E-2</v>
      </c>
      <c r="AP57" s="199"/>
      <c r="AQ57" s="221"/>
      <c r="AR57" s="221"/>
      <c r="AS57" s="216"/>
      <c r="AT57" s="199"/>
      <c r="AU57" s="102"/>
      <c r="AV57" s="75"/>
      <c r="AW57" s="77"/>
    </row>
    <row r="58" spans="1:49" ht="15.75" thickBot="1" x14ac:dyDescent="0.3">
      <c r="A58" s="105" t="s">
        <v>301</v>
      </c>
      <c r="B58" s="167"/>
      <c r="C58" s="168"/>
      <c r="D58" s="168"/>
      <c r="E58" s="168"/>
      <c r="F58" s="168"/>
      <c r="G58" s="148"/>
      <c r="H58" s="148"/>
      <c r="I58" s="148"/>
      <c r="J58" s="148"/>
      <c r="K58" s="161"/>
      <c r="L58" s="162"/>
      <c r="M58" s="205"/>
      <c r="N58" s="162"/>
      <c r="O58" s="189"/>
      <c r="P58" s="189"/>
      <c r="Q58" s="188">
        <f t="shared" si="4"/>
        <v>0</v>
      </c>
      <c r="R58" s="208"/>
      <c r="S58" s="208"/>
      <c r="T58" s="208">
        <v>1.4583333333333332E-2</v>
      </c>
      <c r="U58" s="207">
        <f t="shared" si="5"/>
        <v>1.4583333333333332E-2</v>
      </c>
      <c r="V58" s="195"/>
      <c r="W58" s="195"/>
      <c r="X58" s="195"/>
      <c r="Y58" s="193">
        <f t="shared" si="6"/>
        <v>0</v>
      </c>
      <c r="Z58" s="216"/>
      <c r="AA58" s="216"/>
      <c r="AB58" s="221"/>
      <c r="AC58" s="199"/>
      <c r="AD58" s="221"/>
      <c r="AE58" s="221"/>
      <c r="AF58" s="216"/>
      <c r="AG58" s="217"/>
      <c r="AH58" s="221"/>
      <c r="AI58" s="216"/>
      <c r="AJ58" s="211">
        <v>1.6793981481481483E-2</v>
      </c>
      <c r="AK58" s="211">
        <v>1.5416666666666667E-2</v>
      </c>
      <c r="AL58" s="211"/>
      <c r="AM58" s="211">
        <v>1.7800925925925925E-2</v>
      </c>
      <c r="AN58" s="211">
        <v>1.5486111111111112E-2</v>
      </c>
      <c r="AO58" s="211">
        <f t="shared" si="7"/>
        <v>1.5416666666666667E-2</v>
      </c>
      <c r="AP58" s="199"/>
      <c r="AQ58" s="221"/>
      <c r="AR58" s="221"/>
      <c r="AS58" s="216"/>
      <c r="AT58" s="199"/>
      <c r="AU58" s="102"/>
      <c r="AV58" s="75"/>
      <c r="AW58" s="77"/>
    </row>
    <row r="59" spans="1:49" ht="15.75" thickBot="1" x14ac:dyDescent="0.3">
      <c r="A59" s="105" t="s">
        <v>318</v>
      </c>
      <c r="B59" s="167"/>
      <c r="C59" s="168"/>
      <c r="D59" s="168"/>
      <c r="E59" s="168"/>
      <c r="F59" s="168"/>
      <c r="G59" s="148"/>
      <c r="H59" s="148"/>
      <c r="I59" s="148"/>
      <c r="J59" s="148"/>
      <c r="K59" s="161"/>
      <c r="L59" s="162"/>
      <c r="M59" s="205"/>
      <c r="N59" s="162"/>
      <c r="O59" s="189"/>
      <c r="P59" s="189">
        <v>8.5104166666666661E-2</v>
      </c>
      <c r="Q59" s="188">
        <f t="shared" si="4"/>
        <v>8.5104166666666661E-2</v>
      </c>
      <c r="R59" s="208"/>
      <c r="S59" s="208"/>
      <c r="T59" s="208"/>
      <c r="U59" s="207">
        <f t="shared" si="5"/>
        <v>0</v>
      </c>
      <c r="V59" s="195"/>
      <c r="W59" s="195"/>
      <c r="X59" s="195"/>
      <c r="Y59" s="193">
        <f t="shared" si="6"/>
        <v>0</v>
      </c>
      <c r="Z59" s="216"/>
      <c r="AA59" s="216"/>
      <c r="AB59" s="221"/>
      <c r="AC59" s="199"/>
      <c r="AD59" s="221"/>
      <c r="AE59" s="221"/>
      <c r="AF59" s="216"/>
      <c r="AG59" s="217"/>
      <c r="AH59" s="221"/>
      <c r="AI59" s="216"/>
      <c r="AJ59" s="211"/>
      <c r="AK59" s="211">
        <v>1.9953703703703706E-2</v>
      </c>
      <c r="AL59" s="211">
        <v>1.8240740740740741E-2</v>
      </c>
      <c r="AM59" s="211">
        <v>1.7349537037037038E-2</v>
      </c>
      <c r="AN59" s="211"/>
      <c r="AO59" s="211">
        <f t="shared" si="7"/>
        <v>1.7349537037037038E-2</v>
      </c>
      <c r="AP59" s="199"/>
      <c r="AQ59" s="221"/>
      <c r="AR59" s="221"/>
      <c r="AS59" s="216"/>
      <c r="AT59" s="199"/>
      <c r="AU59" s="102"/>
      <c r="AV59" s="75"/>
      <c r="AW59" s="77"/>
    </row>
    <row r="60" spans="1:49" ht="15.75" thickBot="1" x14ac:dyDescent="0.3">
      <c r="A60" s="105" t="s">
        <v>326</v>
      </c>
      <c r="B60" s="167"/>
      <c r="C60" s="168"/>
      <c r="D60" s="168"/>
      <c r="E60" s="168"/>
      <c r="F60" s="168"/>
      <c r="G60" s="148"/>
      <c r="H60" s="148"/>
      <c r="I60" s="148"/>
      <c r="J60" s="148"/>
      <c r="K60" s="161"/>
      <c r="L60" s="162"/>
      <c r="M60" s="205"/>
      <c r="N60" s="162"/>
      <c r="O60" s="189"/>
      <c r="P60" s="189"/>
      <c r="Q60" s="188">
        <f t="shared" si="4"/>
        <v>0</v>
      </c>
      <c r="R60" s="208"/>
      <c r="S60" s="208"/>
      <c r="T60" s="208"/>
      <c r="U60" s="207">
        <f t="shared" si="5"/>
        <v>0</v>
      </c>
      <c r="V60" s="195"/>
      <c r="W60" s="195"/>
      <c r="X60" s="195"/>
      <c r="Y60" s="193">
        <f t="shared" si="6"/>
        <v>0</v>
      </c>
      <c r="Z60" s="216"/>
      <c r="AA60" s="216"/>
      <c r="AB60" s="221"/>
      <c r="AC60" s="199"/>
      <c r="AD60" s="221"/>
      <c r="AE60" s="221"/>
      <c r="AF60" s="216"/>
      <c r="AG60" s="217"/>
      <c r="AH60" s="221"/>
      <c r="AI60" s="216"/>
      <c r="AJ60" s="211"/>
      <c r="AK60" s="211"/>
      <c r="AL60" s="211">
        <v>1.832175925925926E-2</v>
      </c>
      <c r="AM60" s="211"/>
      <c r="AN60" s="211">
        <v>1.8159722222222219E-2</v>
      </c>
      <c r="AO60" s="211">
        <f t="shared" si="7"/>
        <v>1.8159722222222219E-2</v>
      </c>
      <c r="AP60" s="199"/>
      <c r="AQ60" s="221"/>
      <c r="AR60" s="221"/>
      <c r="AS60" s="216"/>
      <c r="AT60" s="199"/>
      <c r="AU60" s="102"/>
      <c r="AV60" s="75"/>
      <c r="AW60" s="77"/>
    </row>
    <row r="61" spans="1:49" ht="15.75" thickBot="1" x14ac:dyDescent="0.3">
      <c r="A61" s="105" t="s">
        <v>330</v>
      </c>
      <c r="B61" s="167"/>
      <c r="C61" s="168"/>
      <c r="D61" s="168"/>
      <c r="E61" s="168"/>
      <c r="F61" s="168"/>
      <c r="G61" s="148"/>
      <c r="H61" s="148"/>
      <c r="I61" s="148"/>
      <c r="J61" s="148"/>
      <c r="K61" s="161"/>
      <c r="L61" s="162"/>
      <c r="M61" s="205"/>
      <c r="N61" s="162"/>
      <c r="O61" s="189"/>
      <c r="P61" s="189"/>
      <c r="Q61" s="188">
        <f t="shared" si="4"/>
        <v>0</v>
      </c>
      <c r="R61" s="208"/>
      <c r="S61" s="208"/>
      <c r="T61" s="208"/>
      <c r="U61" s="207">
        <f t="shared" si="5"/>
        <v>0</v>
      </c>
      <c r="V61" s="195"/>
      <c r="W61" s="195"/>
      <c r="X61" s="195"/>
      <c r="Y61" s="193">
        <f t="shared" si="6"/>
        <v>0</v>
      </c>
      <c r="Z61" s="216"/>
      <c r="AA61" s="216"/>
      <c r="AB61" s="221"/>
      <c r="AC61" s="199"/>
      <c r="AD61" s="221"/>
      <c r="AE61" s="221"/>
      <c r="AF61" s="216"/>
      <c r="AG61" s="217"/>
      <c r="AH61" s="221"/>
      <c r="AI61" s="216"/>
      <c r="AJ61" s="211"/>
      <c r="AK61" s="211"/>
      <c r="AL61" s="211">
        <v>2.0960648148148148E-2</v>
      </c>
      <c r="AM61" s="211">
        <v>2.0011574074074074E-2</v>
      </c>
      <c r="AN61" s="211">
        <v>1.9259259259259261E-2</v>
      </c>
      <c r="AO61" s="211">
        <f t="shared" si="7"/>
        <v>1.9259259259259261E-2</v>
      </c>
      <c r="AP61" s="199"/>
      <c r="AQ61" s="221"/>
      <c r="AR61" s="221"/>
      <c r="AS61" s="216"/>
      <c r="AT61" s="199"/>
      <c r="AU61" s="102"/>
      <c r="AV61" s="75"/>
      <c r="AW61" s="77"/>
    </row>
    <row r="62" spans="1:49" ht="15.75" thickBot="1" x14ac:dyDescent="0.3">
      <c r="A62" s="105" t="s">
        <v>269</v>
      </c>
      <c r="B62" s="167"/>
      <c r="C62" s="168"/>
      <c r="D62" s="168"/>
      <c r="E62" s="168"/>
      <c r="F62" s="168"/>
      <c r="G62" s="148"/>
      <c r="H62" s="148"/>
      <c r="I62" s="148"/>
      <c r="J62" s="148"/>
      <c r="K62" s="161"/>
      <c r="L62" s="162"/>
      <c r="M62" s="205"/>
      <c r="N62" s="162"/>
      <c r="O62" s="189"/>
      <c r="P62" s="189"/>
      <c r="Q62" s="188">
        <f t="shared" si="4"/>
        <v>0</v>
      </c>
      <c r="R62" s="208"/>
      <c r="S62" s="208"/>
      <c r="T62" s="208"/>
      <c r="U62" s="207">
        <f t="shared" si="5"/>
        <v>0</v>
      </c>
      <c r="V62" s="195"/>
      <c r="W62" s="195"/>
      <c r="X62" s="195"/>
      <c r="Y62" s="193">
        <f t="shared" si="6"/>
        <v>0</v>
      </c>
      <c r="Z62" s="216"/>
      <c r="AA62" s="216"/>
      <c r="AB62" s="221"/>
      <c r="AC62" s="199"/>
      <c r="AD62" s="221"/>
      <c r="AE62" s="221"/>
      <c r="AF62" s="216"/>
      <c r="AG62" s="217"/>
      <c r="AH62" s="221"/>
      <c r="AI62" s="216"/>
      <c r="AJ62" s="211"/>
      <c r="AK62" s="211">
        <v>2.0636574074074075E-2</v>
      </c>
      <c r="AL62" s="211"/>
      <c r="AM62" s="211"/>
      <c r="AN62" s="211"/>
      <c r="AO62" s="211">
        <f t="shared" si="7"/>
        <v>2.0636574074074075E-2</v>
      </c>
      <c r="AP62" s="199"/>
      <c r="AQ62" s="221"/>
      <c r="AR62" s="221"/>
      <c r="AS62" s="216"/>
      <c r="AT62" s="199">
        <v>0.2185300925925926</v>
      </c>
      <c r="AU62" s="102"/>
      <c r="AV62" s="75"/>
      <c r="AW62" s="77"/>
    </row>
    <row r="63" spans="1:49" ht="15.75" thickBot="1" x14ac:dyDescent="0.3">
      <c r="A63" s="105" t="s">
        <v>346</v>
      </c>
      <c r="B63" s="167"/>
      <c r="C63" s="168"/>
      <c r="D63" s="168"/>
      <c r="E63" s="168"/>
      <c r="F63" s="168"/>
      <c r="G63" s="148"/>
      <c r="H63" s="148"/>
      <c r="I63" s="148"/>
      <c r="J63" s="148"/>
      <c r="K63" s="161"/>
      <c r="L63" s="162"/>
      <c r="M63" s="205"/>
      <c r="N63" s="162"/>
      <c r="O63" s="189"/>
      <c r="P63" s="189"/>
      <c r="Q63" s="188">
        <f t="shared" si="4"/>
        <v>0</v>
      </c>
      <c r="R63" s="208"/>
      <c r="S63" s="208"/>
      <c r="T63" s="208"/>
      <c r="U63" s="207">
        <f t="shared" si="5"/>
        <v>0</v>
      </c>
      <c r="V63" s="195"/>
      <c r="W63" s="195"/>
      <c r="X63" s="195"/>
      <c r="Y63" s="193">
        <f t="shared" si="6"/>
        <v>0</v>
      </c>
      <c r="Z63" s="216"/>
      <c r="AA63" s="216"/>
      <c r="AB63" s="221"/>
      <c r="AC63" s="199"/>
      <c r="AD63" s="221"/>
      <c r="AE63" s="221"/>
      <c r="AF63" s="216"/>
      <c r="AG63" s="217"/>
      <c r="AH63" s="221"/>
      <c r="AI63" s="216"/>
      <c r="AJ63" s="211"/>
      <c r="AK63" s="211"/>
      <c r="AL63" s="211"/>
      <c r="AM63" s="211"/>
      <c r="AN63" s="211"/>
      <c r="AO63" s="211">
        <f t="shared" si="7"/>
        <v>0</v>
      </c>
      <c r="AP63" s="199"/>
      <c r="AQ63" s="221"/>
      <c r="AR63" s="221"/>
      <c r="AS63" s="216"/>
      <c r="AT63" s="199">
        <v>0.18065972222222224</v>
      </c>
      <c r="AU63" s="102"/>
      <c r="AV63" s="75"/>
      <c r="AW63" s="77"/>
    </row>
    <row r="64" spans="1:49" ht="15.75" thickBot="1" x14ac:dyDescent="0.3">
      <c r="A64" s="105" t="s">
        <v>343</v>
      </c>
      <c r="B64" s="167"/>
      <c r="C64" s="168"/>
      <c r="D64" s="168"/>
      <c r="E64" s="168"/>
      <c r="F64" s="168"/>
      <c r="G64" s="148"/>
      <c r="H64" s="148"/>
      <c r="I64" s="148"/>
      <c r="J64" s="148"/>
      <c r="K64" s="161"/>
      <c r="L64" s="162"/>
      <c r="M64" s="205"/>
      <c r="N64" s="162"/>
      <c r="O64" s="189"/>
      <c r="P64" s="189">
        <v>7.1689814814814817E-2</v>
      </c>
      <c r="Q64" s="188">
        <f t="shared" si="4"/>
        <v>7.1689814814814817E-2</v>
      </c>
      <c r="R64" s="208"/>
      <c r="S64" s="208"/>
      <c r="T64" s="208"/>
      <c r="U64" s="207">
        <f t="shared" si="5"/>
        <v>0</v>
      </c>
      <c r="V64" s="195"/>
      <c r="W64" s="195"/>
      <c r="X64" s="195"/>
      <c r="Y64" s="193">
        <f t="shared" si="6"/>
        <v>0</v>
      </c>
      <c r="Z64" s="216"/>
      <c r="AA64" s="216"/>
      <c r="AB64" s="221"/>
      <c r="AC64" s="199"/>
      <c r="AD64" s="221"/>
      <c r="AE64" s="221"/>
      <c r="AF64" s="216"/>
      <c r="AG64" s="217"/>
      <c r="AH64" s="221"/>
      <c r="AI64" s="216"/>
      <c r="AJ64" s="211"/>
      <c r="AK64" s="211"/>
      <c r="AL64" s="211"/>
      <c r="AM64" s="211"/>
      <c r="AN64" s="211"/>
      <c r="AO64" s="211">
        <f t="shared" si="7"/>
        <v>0</v>
      </c>
      <c r="AP64" s="199"/>
      <c r="AQ64" s="221"/>
      <c r="AR64" s="221"/>
      <c r="AS64" s="216"/>
      <c r="AT64" s="199"/>
      <c r="AU64" s="102"/>
      <c r="AV64" s="75"/>
      <c r="AW64" s="77"/>
    </row>
    <row r="65" spans="1:49" ht="15.75" thickBot="1" x14ac:dyDescent="0.3">
      <c r="A65" s="105" t="s">
        <v>342</v>
      </c>
      <c r="B65" s="167"/>
      <c r="C65" s="168"/>
      <c r="D65" s="168"/>
      <c r="E65" s="168"/>
      <c r="F65" s="168"/>
      <c r="G65" s="148"/>
      <c r="H65" s="148"/>
      <c r="I65" s="148"/>
      <c r="J65" s="148"/>
      <c r="K65" s="161"/>
      <c r="L65" s="162"/>
      <c r="M65" s="205"/>
      <c r="N65" s="162"/>
      <c r="O65" s="189"/>
      <c r="P65" s="189">
        <v>6.9085648148148146E-2</v>
      </c>
      <c r="Q65" s="188">
        <f t="shared" si="4"/>
        <v>6.9085648148148146E-2</v>
      </c>
      <c r="R65" s="208"/>
      <c r="S65" s="208"/>
      <c r="T65" s="208"/>
      <c r="U65" s="207">
        <f t="shared" si="5"/>
        <v>0</v>
      </c>
      <c r="V65" s="195"/>
      <c r="W65" s="195"/>
      <c r="X65" s="195"/>
      <c r="Y65" s="193">
        <f t="shared" si="6"/>
        <v>0</v>
      </c>
      <c r="Z65" s="216"/>
      <c r="AA65" s="216"/>
      <c r="AB65" s="221"/>
      <c r="AC65" s="199"/>
      <c r="AD65" s="221"/>
      <c r="AE65" s="221"/>
      <c r="AF65" s="216"/>
      <c r="AG65" s="217"/>
      <c r="AH65" s="221"/>
      <c r="AI65" s="216"/>
      <c r="AJ65" s="211"/>
      <c r="AK65" s="211"/>
      <c r="AL65" s="211"/>
      <c r="AM65" s="211"/>
      <c r="AN65" s="211"/>
      <c r="AO65" s="211">
        <f t="shared" si="7"/>
        <v>0</v>
      </c>
      <c r="AP65" s="199"/>
      <c r="AQ65" s="221"/>
      <c r="AR65" s="221"/>
      <c r="AS65" s="216"/>
      <c r="AT65" s="199"/>
      <c r="AU65" s="102"/>
      <c r="AV65" s="75"/>
      <c r="AW65" s="77"/>
    </row>
    <row r="66" spans="1:49" ht="15.75" thickBot="1" x14ac:dyDescent="0.3">
      <c r="A66" s="105" t="s">
        <v>332</v>
      </c>
      <c r="B66" s="167"/>
      <c r="C66" s="168"/>
      <c r="D66" s="168"/>
      <c r="E66" s="168"/>
      <c r="F66" s="168"/>
      <c r="G66" s="148"/>
      <c r="H66" s="148"/>
      <c r="I66" s="148"/>
      <c r="J66" s="148"/>
      <c r="K66" s="161"/>
      <c r="L66" s="162"/>
      <c r="M66" s="205"/>
      <c r="N66" s="162"/>
      <c r="O66" s="189"/>
      <c r="P66" s="189"/>
      <c r="Q66" s="188">
        <f t="shared" si="4"/>
        <v>0</v>
      </c>
      <c r="R66" s="208"/>
      <c r="S66" s="208"/>
      <c r="T66" s="208"/>
      <c r="U66" s="207">
        <f t="shared" si="5"/>
        <v>0</v>
      </c>
      <c r="V66" s="195"/>
      <c r="W66" s="195"/>
      <c r="X66" s="195"/>
      <c r="Y66" s="193">
        <f t="shared" si="6"/>
        <v>0</v>
      </c>
      <c r="Z66" s="216"/>
      <c r="AA66" s="216"/>
      <c r="AB66" s="221"/>
      <c r="AC66" s="199"/>
      <c r="AD66" s="221"/>
      <c r="AE66" s="221"/>
      <c r="AF66" s="216"/>
      <c r="AG66" s="217"/>
      <c r="AH66" s="221"/>
      <c r="AI66" s="216"/>
      <c r="AJ66" s="211"/>
      <c r="AK66" s="211"/>
      <c r="AL66" s="211"/>
      <c r="AM66" s="211">
        <v>4.0729166666666664E-2</v>
      </c>
      <c r="AN66" s="211"/>
      <c r="AO66" s="211">
        <f t="shared" si="7"/>
        <v>4.0729166666666664E-2</v>
      </c>
      <c r="AP66" s="199"/>
      <c r="AQ66" s="221"/>
      <c r="AR66" s="221"/>
      <c r="AS66" s="216"/>
      <c r="AT66" s="199"/>
      <c r="AU66" s="102"/>
      <c r="AV66" s="75"/>
      <c r="AW66" s="77"/>
    </row>
  </sheetData>
  <sortState ref="A3:AW66">
    <sortCondition ref="J3:J66"/>
  </sortState>
  <mergeCells count="29">
    <mergeCell ref="AW1:AW2"/>
    <mergeCell ref="AH1:AH2"/>
    <mergeCell ref="AI1:AI2"/>
    <mergeCell ref="AJ1:AO1"/>
    <mergeCell ref="AP1:AP2"/>
    <mergeCell ref="AQ1:AQ2"/>
    <mergeCell ref="AR1:AR2"/>
    <mergeCell ref="AS1:AS2"/>
    <mergeCell ref="AT1:AT2"/>
    <mergeCell ref="AU1:AU2"/>
    <mergeCell ref="AV1:AV2"/>
    <mergeCell ref="AG1:AG2"/>
    <mergeCell ref="N1:N2"/>
    <mergeCell ref="V1:Y1"/>
    <mergeCell ref="O1:Q1"/>
    <mergeCell ref="R1:U1"/>
    <mergeCell ref="Z1:Z2"/>
    <mergeCell ref="AA1:AA2"/>
    <mergeCell ref="AB1:AB2"/>
    <mergeCell ref="AC1:AC2"/>
    <mergeCell ref="AD1:AD2"/>
    <mergeCell ref="AE1:AE2"/>
    <mergeCell ref="AF1:AF2"/>
    <mergeCell ref="M1:M2"/>
    <mergeCell ref="A1:A2"/>
    <mergeCell ref="B1:F1"/>
    <mergeCell ref="G1:J1"/>
    <mergeCell ref="K1:K2"/>
    <mergeCell ref="L1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9"/>
  <sheetViews>
    <sheetView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17.42578125" style="105" bestFit="1" customWidth="1"/>
    <col min="2" max="2" width="5.28515625" style="103" bestFit="1" customWidth="1"/>
    <col min="3" max="4" width="3.7109375" style="103" bestFit="1" customWidth="1"/>
    <col min="5" max="6" width="4" style="103" bestFit="1" customWidth="1"/>
    <col min="7" max="7" width="3.7109375" style="103" bestFit="1" customWidth="1"/>
    <col min="8" max="8" width="4" style="103" bestFit="1" customWidth="1"/>
    <col min="9" max="11" width="3.7109375" style="103" bestFit="1" customWidth="1"/>
    <col min="12" max="13" width="4" style="103" bestFit="1" customWidth="1"/>
    <col min="14" max="39" width="3.7109375" style="103" bestFit="1" customWidth="1"/>
    <col min="40" max="40" width="4" style="103" bestFit="1" customWidth="1"/>
    <col min="41" max="41" width="3.7109375" style="103" bestFit="1" customWidth="1"/>
    <col min="42" max="43" width="4" style="103" bestFit="1" customWidth="1"/>
    <col min="44" max="49" width="3.7109375" style="103" bestFit="1" customWidth="1"/>
    <col min="50" max="52" width="3.7109375" style="103" customWidth="1"/>
    <col min="53" max="53" width="3.7109375" style="103" bestFit="1" customWidth="1"/>
    <col min="54" max="54" width="5.28515625" style="103" hidden="1" customWidth="1"/>
    <col min="55" max="75" width="3.7109375" style="103" customWidth="1"/>
    <col min="76" max="76" width="4" style="103" bestFit="1" customWidth="1"/>
    <col min="77" max="79" width="3.7109375" style="103" bestFit="1" customWidth="1"/>
    <col min="80" max="16384" width="9.140625" style="103"/>
  </cols>
  <sheetData>
    <row r="1" spans="1:79" ht="33.75" customHeight="1" x14ac:dyDescent="0.25">
      <c r="A1" s="312" t="s">
        <v>138</v>
      </c>
      <c r="B1" s="341" t="s">
        <v>159</v>
      </c>
      <c r="C1" s="334" t="s">
        <v>125</v>
      </c>
      <c r="D1" s="335"/>
      <c r="E1" s="335"/>
      <c r="F1" s="335"/>
      <c r="G1" s="335"/>
      <c r="H1" s="335"/>
      <c r="I1" s="336"/>
      <c r="J1" s="337" t="s">
        <v>136</v>
      </c>
      <c r="K1" s="337"/>
      <c r="L1" s="337"/>
      <c r="M1" s="337"/>
      <c r="N1" s="337"/>
      <c r="O1" s="337"/>
      <c r="P1" s="320" t="s">
        <v>147</v>
      </c>
      <c r="Q1" s="318" t="s">
        <v>43</v>
      </c>
      <c r="R1" s="320" t="s">
        <v>16</v>
      </c>
      <c r="S1" s="318" t="s">
        <v>148</v>
      </c>
      <c r="T1" s="361" t="s">
        <v>145</v>
      </c>
      <c r="U1" s="361"/>
      <c r="V1" s="361"/>
      <c r="W1" s="362" t="s">
        <v>137</v>
      </c>
      <c r="X1" s="362"/>
      <c r="Y1" s="362"/>
      <c r="Z1" s="362"/>
      <c r="AA1" s="362"/>
      <c r="AB1" s="332" t="s">
        <v>134</v>
      </c>
      <c r="AC1" s="318" t="s">
        <v>45</v>
      </c>
      <c r="AD1" s="318" t="s">
        <v>153</v>
      </c>
      <c r="AE1" s="320" t="s">
        <v>152</v>
      </c>
      <c r="AF1" s="318" t="s">
        <v>151</v>
      </c>
      <c r="AG1" s="320" t="s">
        <v>76</v>
      </c>
      <c r="AH1" s="320" t="s">
        <v>77</v>
      </c>
      <c r="AI1" s="318" t="s">
        <v>71</v>
      </c>
      <c r="AJ1" s="320" t="s">
        <v>149</v>
      </c>
      <c r="AK1" s="320" t="s">
        <v>150</v>
      </c>
      <c r="AL1" s="318" t="s">
        <v>75</v>
      </c>
      <c r="AM1" s="363" t="s">
        <v>154</v>
      </c>
      <c r="AN1" s="363"/>
      <c r="AO1" s="363"/>
      <c r="AP1" s="363"/>
      <c r="AQ1" s="363"/>
      <c r="AR1" s="363"/>
      <c r="AS1" s="363"/>
      <c r="AT1" s="318" t="s">
        <v>80</v>
      </c>
      <c r="AU1" s="320" t="s">
        <v>310</v>
      </c>
      <c r="AV1" s="320" t="s">
        <v>94</v>
      </c>
      <c r="AW1" s="318" t="s">
        <v>39</v>
      </c>
      <c r="AX1" s="318" t="s">
        <v>156</v>
      </c>
      <c r="AY1" s="320" t="s">
        <v>157</v>
      </c>
      <c r="AZ1" s="318" t="s">
        <v>158</v>
      </c>
      <c r="BA1" s="318" t="s">
        <v>155</v>
      </c>
      <c r="BB1" s="341" t="s">
        <v>159</v>
      </c>
      <c r="BC1" s="320" t="s">
        <v>147</v>
      </c>
      <c r="BD1" s="320" t="s">
        <v>16</v>
      </c>
      <c r="BE1" s="324" t="s">
        <v>186</v>
      </c>
      <c r="BF1" s="320" t="s">
        <v>152</v>
      </c>
      <c r="BG1" s="320" t="s">
        <v>76</v>
      </c>
      <c r="BH1" s="320" t="s">
        <v>77</v>
      </c>
      <c r="BI1" s="320" t="s">
        <v>149</v>
      </c>
      <c r="BJ1" s="320" t="s">
        <v>150</v>
      </c>
      <c r="BK1" s="322" t="s">
        <v>187</v>
      </c>
      <c r="BL1" s="320" t="s">
        <v>310</v>
      </c>
      <c r="BM1" s="320" t="s">
        <v>94</v>
      </c>
      <c r="BN1" s="318" t="s">
        <v>43</v>
      </c>
      <c r="BO1" s="318" t="s">
        <v>148</v>
      </c>
      <c r="BP1" s="343" t="s">
        <v>188</v>
      </c>
      <c r="BQ1" s="318" t="s">
        <v>45</v>
      </c>
      <c r="BR1" s="318" t="s">
        <v>153</v>
      </c>
      <c r="BS1" s="318" t="s">
        <v>151</v>
      </c>
      <c r="BT1" s="318" t="s">
        <v>71</v>
      </c>
      <c r="BU1" s="318" t="s">
        <v>75</v>
      </c>
      <c r="BV1" s="318" t="s">
        <v>80</v>
      </c>
      <c r="BW1" s="347" t="s">
        <v>39</v>
      </c>
      <c r="BX1" s="345" t="s">
        <v>159</v>
      </c>
      <c r="BY1" s="317" t="s">
        <v>303</v>
      </c>
      <c r="BZ1" s="317" t="s">
        <v>304</v>
      </c>
      <c r="CA1" s="317" t="s">
        <v>309</v>
      </c>
    </row>
    <row r="2" spans="1:79" s="104" customFormat="1" ht="72.75" customHeight="1" thickBot="1" x14ac:dyDescent="0.3">
      <c r="A2" s="316"/>
      <c r="B2" s="374"/>
      <c r="C2" s="112" t="s">
        <v>126</v>
      </c>
      <c r="D2" s="84" t="s">
        <v>127</v>
      </c>
      <c r="E2" s="84" t="s">
        <v>128</v>
      </c>
      <c r="F2" s="84" t="s">
        <v>129</v>
      </c>
      <c r="G2" s="84" t="s">
        <v>345</v>
      </c>
      <c r="H2" s="84" t="s">
        <v>133</v>
      </c>
      <c r="I2" s="84" t="s">
        <v>135</v>
      </c>
      <c r="J2" s="85" t="s">
        <v>130</v>
      </c>
      <c r="K2" s="85" t="s">
        <v>131</v>
      </c>
      <c r="L2" s="85" t="s">
        <v>132</v>
      </c>
      <c r="M2" s="85" t="s">
        <v>130</v>
      </c>
      <c r="N2" s="85" t="s">
        <v>133</v>
      </c>
      <c r="O2" s="85" t="s">
        <v>135</v>
      </c>
      <c r="P2" s="364"/>
      <c r="Q2" s="366"/>
      <c r="R2" s="364"/>
      <c r="S2" s="366"/>
      <c r="T2" s="87" t="s">
        <v>146</v>
      </c>
      <c r="U2" s="138" t="s">
        <v>209</v>
      </c>
      <c r="V2" s="110" t="s">
        <v>135</v>
      </c>
      <c r="W2" s="91" t="s">
        <v>115</v>
      </c>
      <c r="X2" s="91" t="s">
        <v>6</v>
      </c>
      <c r="Y2" s="91" t="s">
        <v>7</v>
      </c>
      <c r="Z2" s="91" t="s">
        <v>133</v>
      </c>
      <c r="AA2" s="111" t="s">
        <v>135</v>
      </c>
      <c r="AB2" s="333"/>
      <c r="AC2" s="366"/>
      <c r="AD2" s="366"/>
      <c r="AE2" s="364"/>
      <c r="AF2" s="366"/>
      <c r="AG2" s="364"/>
      <c r="AH2" s="364"/>
      <c r="AI2" s="366"/>
      <c r="AJ2" s="364"/>
      <c r="AK2" s="364"/>
      <c r="AL2" s="366"/>
      <c r="AM2" s="95">
        <v>41488</v>
      </c>
      <c r="AN2" s="95">
        <v>41495</v>
      </c>
      <c r="AO2" s="95">
        <v>41502</v>
      </c>
      <c r="AP2" s="95">
        <v>42605</v>
      </c>
      <c r="AQ2" s="95">
        <v>42612</v>
      </c>
      <c r="AR2" s="96" t="s">
        <v>133</v>
      </c>
      <c r="AS2" s="110" t="s">
        <v>135</v>
      </c>
      <c r="AT2" s="366"/>
      <c r="AU2" s="364"/>
      <c r="AV2" s="364"/>
      <c r="AW2" s="366"/>
      <c r="AX2" s="366"/>
      <c r="AY2" s="364"/>
      <c r="AZ2" s="366"/>
      <c r="BA2" s="366"/>
      <c r="BB2" s="374"/>
      <c r="BC2" s="364"/>
      <c r="BD2" s="364"/>
      <c r="BE2" s="375"/>
      <c r="BF2" s="364"/>
      <c r="BG2" s="364"/>
      <c r="BH2" s="364"/>
      <c r="BI2" s="364"/>
      <c r="BJ2" s="364"/>
      <c r="BK2" s="376"/>
      <c r="BL2" s="364"/>
      <c r="BM2" s="364"/>
      <c r="BN2" s="366"/>
      <c r="BO2" s="366"/>
      <c r="BP2" s="378"/>
      <c r="BQ2" s="366"/>
      <c r="BR2" s="366"/>
      <c r="BS2" s="366"/>
      <c r="BT2" s="366"/>
      <c r="BU2" s="366"/>
      <c r="BV2" s="366"/>
      <c r="BW2" s="379"/>
      <c r="BX2" s="377"/>
      <c r="BY2" s="317"/>
      <c r="BZ2" s="317"/>
      <c r="CA2" s="317"/>
    </row>
    <row r="3" spans="1:79" x14ac:dyDescent="0.25">
      <c r="A3" s="115" t="s">
        <v>180</v>
      </c>
      <c r="B3" s="116">
        <f t="shared" ref="B3:B34" si="0">BX3</f>
        <v>687</v>
      </c>
      <c r="C3" s="113"/>
      <c r="D3" s="80"/>
      <c r="E3" s="80">
        <v>121</v>
      </c>
      <c r="F3" s="80">
        <v>136</v>
      </c>
      <c r="G3" s="80"/>
      <c r="H3" s="80">
        <f t="shared" ref="H3:H34" si="1">MIN(C3:G3)</f>
        <v>121</v>
      </c>
      <c r="I3" s="80">
        <v>22</v>
      </c>
      <c r="J3" s="81">
        <v>58</v>
      </c>
      <c r="K3" s="81">
        <v>59</v>
      </c>
      <c r="L3" s="81">
        <v>85</v>
      </c>
      <c r="M3" s="81"/>
      <c r="N3" s="81">
        <f t="shared" ref="N3:N34" si="2">MIN(J3:M3)</f>
        <v>58</v>
      </c>
      <c r="O3" s="81">
        <v>42</v>
      </c>
      <c r="P3" s="100">
        <v>49</v>
      </c>
      <c r="Q3" s="82">
        <v>47</v>
      </c>
      <c r="R3" s="100">
        <v>48</v>
      </c>
      <c r="S3" s="82"/>
      <c r="T3" s="88">
        <v>47</v>
      </c>
      <c r="U3" s="88">
        <v>47</v>
      </c>
      <c r="V3" s="100">
        <f t="shared" ref="V3:V34" si="3">MAX(T3:U3)</f>
        <v>47</v>
      </c>
      <c r="W3" s="92">
        <v>81</v>
      </c>
      <c r="X3" s="92"/>
      <c r="Y3" s="92">
        <v>78</v>
      </c>
      <c r="Z3" s="92">
        <f t="shared" ref="Z3:Z34" si="4">MIN(W3:Y3)</f>
        <v>78</v>
      </c>
      <c r="AA3" s="108">
        <v>48</v>
      </c>
      <c r="AB3" s="83">
        <v>41</v>
      </c>
      <c r="AC3" s="82">
        <v>49</v>
      </c>
      <c r="AD3" s="82">
        <v>48</v>
      </c>
      <c r="AE3" s="100">
        <v>50</v>
      </c>
      <c r="AF3" s="82"/>
      <c r="AG3" s="100">
        <v>44</v>
      </c>
      <c r="AH3" s="100">
        <v>50</v>
      </c>
      <c r="AI3" s="82">
        <v>47</v>
      </c>
      <c r="AJ3" s="100"/>
      <c r="AK3" s="100">
        <v>49</v>
      </c>
      <c r="AL3" s="82"/>
      <c r="AM3" s="97"/>
      <c r="AN3" s="97">
        <v>59</v>
      </c>
      <c r="AO3" s="97">
        <v>50</v>
      </c>
      <c r="AP3" s="97"/>
      <c r="AQ3" s="97">
        <v>67</v>
      </c>
      <c r="AR3" s="97">
        <f t="shared" ref="AR3:AR34" si="5">MIN(AM3:AQ3)</f>
        <v>50</v>
      </c>
      <c r="AS3" s="100">
        <v>41</v>
      </c>
      <c r="AT3" s="82"/>
      <c r="AU3" s="100">
        <v>49</v>
      </c>
      <c r="AV3" s="100">
        <v>50</v>
      </c>
      <c r="AW3" s="82"/>
      <c r="AX3" s="82"/>
      <c r="AY3" s="100">
        <f>SUMPRODUCT(LARGE(BC3:BM3,{1;2;3;4;5}))</f>
        <v>248</v>
      </c>
      <c r="AZ3" s="82">
        <f>SUMPRODUCT(LARGE(BN3:BW3,{1;2;3;4;5}))</f>
        <v>239</v>
      </c>
      <c r="BA3" s="109">
        <f t="shared" ref="BA3:BA34" si="6">SUM(I3,O3,AB3,AX3)</f>
        <v>105</v>
      </c>
      <c r="BB3" s="116">
        <f t="shared" ref="BB3:BB34" si="7">SUM(AY3:BA3)</f>
        <v>592</v>
      </c>
      <c r="BC3" s="100">
        <f t="shared" ref="BC3:BC34" si="8">P3</f>
        <v>49</v>
      </c>
      <c r="BD3" s="223">
        <f t="shared" ref="BD3:BD34" si="9">R3</f>
        <v>48</v>
      </c>
      <c r="BE3" s="223">
        <f t="shared" ref="BE3:BE34" si="10">V3</f>
        <v>47</v>
      </c>
      <c r="BF3" s="223">
        <f t="shared" ref="BF3:BF34" si="11">AE3</f>
        <v>50</v>
      </c>
      <c r="BG3" s="80"/>
      <c r="BH3" s="100">
        <f t="shared" ref="BH3:BH34" si="12">AH3</f>
        <v>50</v>
      </c>
      <c r="BI3" s="100">
        <f t="shared" ref="BI3:BI34" si="13">AJ3</f>
        <v>0</v>
      </c>
      <c r="BJ3" s="223">
        <f t="shared" ref="BJ3:BJ34" si="14">AK3</f>
        <v>49</v>
      </c>
      <c r="BK3" s="80"/>
      <c r="BL3" s="80"/>
      <c r="BM3" s="223">
        <f t="shared" ref="BM3:BM34" si="15">AV3</f>
        <v>50</v>
      </c>
      <c r="BN3" s="82">
        <f t="shared" ref="BN3:BN34" si="16">Q3</f>
        <v>47</v>
      </c>
      <c r="BO3" s="82">
        <f t="shared" ref="BO3:BO34" si="17">S3</f>
        <v>0</v>
      </c>
      <c r="BP3" s="108">
        <f t="shared" ref="BP3:BP34" si="18">AA3</f>
        <v>48</v>
      </c>
      <c r="BQ3" s="82">
        <f t="shared" ref="BQ3:BQ34" si="19">AC3</f>
        <v>49</v>
      </c>
      <c r="BR3" s="82">
        <f t="shared" ref="BR3:BR34" si="20">AD3</f>
        <v>48</v>
      </c>
      <c r="BS3" s="82">
        <f t="shared" ref="BS3:BS34" si="21">AF3</f>
        <v>0</v>
      </c>
      <c r="BT3" s="82">
        <f>AI3</f>
        <v>47</v>
      </c>
      <c r="BU3" s="82">
        <f t="shared" ref="BU3:BU34" si="22">AL3</f>
        <v>0</v>
      </c>
      <c r="BV3" s="82">
        <f t="shared" ref="BV3:BV34" si="23">AT3</f>
        <v>0</v>
      </c>
      <c r="BW3" s="225">
        <f t="shared" ref="BW3:BW34" si="24">AW3</f>
        <v>0</v>
      </c>
      <c r="BX3" s="228">
        <f t="shared" ref="BX3:BX34" si="25">SUM(BC3:BW3,BA3)</f>
        <v>687</v>
      </c>
      <c r="BY3" s="299">
        <v>5</v>
      </c>
      <c r="BZ3" s="103">
        <v>12</v>
      </c>
      <c r="CA3" s="103">
        <f t="shared" ref="CA3:CA34" si="26">5-BY3</f>
        <v>0</v>
      </c>
    </row>
    <row r="4" spans="1:79" x14ac:dyDescent="0.25">
      <c r="A4" s="115" t="s">
        <v>178</v>
      </c>
      <c r="B4" s="116">
        <f t="shared" si="0"/>
        <v>646</v>
      </c>
      <c r="C4" s="113"/>
      <c r="D4" s="80"/>
      <c r="E4" s="80"/>
      <c r="F4" s="80"/>
      <c r="G4" s="80"/>
      <c r="H4" s="80">
        <f t="shared" si="1"/>
        <v>0</v>
      </c>
      <c r="I4" s="80"/>
      <c r="J4" s="81">
        <v>57</v>
      </c>
      <c r="K4" s="81"/>
      <c r="L4" s="81">
        <v>80</v>
      </c>
      <c r="M4" s="81">
        <v>73</v>
      </c>
      <c r="N4" s="81">
        <f t="shared" si="2"/>
        <v>57</v>
      </c>
      <c r="O4" s="81">
        <v>43</v>
      </c>
      <c r="P4" s="100"/>
      <c r="Q4" s="82">
        <v>48</v>
      </c>
      <c r="R4" s="100">
        <v>49</v>
      </c>
      <c r="S4" s="82"/>
      <c r="T4" s="88">
        <v>42</v>
      </c>
      <c r="U4" s="88">
        <v>45</v>
      </c>
      <c r="V4" s="100">
        <f t="shared" si="3"/>
        <v>45</v>
      </c>
      <c r="W4" s="92"/>
      <c r="X4" s="92"/>
      <c r="Y4" s="92"/>
      <c r="Z4" s="92">
        <f t="shared" si="4"/>
        <v>0</v>
      </c>
      <c r="AA4" s="108"/>
      <c r="AB4" s="83">
        <v>32</v>
      </c>
      <c r="AC4" s="82"/>
      <c r="AD4" s="82">
        <v>49</v>
      </c>
      <c r="AE4" s="100"/>
      <c r="AF4" s="82">
        <v>50</v>
      </c>
      <c r="AG4" s="100">
        <v>45</v>
      </c>
      <c r="AH4" s="100"/>
      <c r="AI4" s="82">
        <v>46</v>
      </c>
      <c r="AJ4" s="100"/>
      <c r="AK4" s="100">
        <v>50</v>
      </c>
      <c r="AL4" s="82">
        <v>49</v>
      </c>
      <c r="AM4" s="97">
        <v>36</v>
      </c>
      <c r="AN4" s="97"/>
      <c r="AO4" s="97">
        <v>48</v>
      </c>
      <c r="AP4" s="97"/>
      <c r="AQ4" s="97">
        <v>69</v>
      </c>
      <c r="AR4" s="97">
        <f t="shared" si="5"/>
        <v>36</v>
      </c>
      <c r="AS4" s="100">
        <v>42</v>
      </c>
      <c r="AT4" s="82"/>
      <c r="AU4" s="100">
        <v>48</v>
      </c>
      <c r="AV4" s="100"/>
      <c r="AW4" s="82">
        <v>50</v>
      </c>
      <c r="AX4" s="82"/>
      <c r="AY4" s="100">
        <f>SUMPRODUCT(LARGE(BC4:BM4,{1;2;3;4;5}))</f>
        <v>237</v>
      </c>
      <c r="AZ4" s="82">
        <f>SUMPRODUCT(LARGE(BN4:BW4,{1;2;3;4;5}))</f>
        <v>246</v>
      </c>
      <c r="BA4" s="109">
        <f t="shared" si="6"/>
        <v>75</v>
      </c>
      <c r="BB4" s="116">
        <f t="shared" si="7"/>
        <v>558</v>
      </c>
      <c r="BC4" s="100">
        <f t="shared" si="8"/>
        <v>0</v>
      </c>
      <c r="BD4" s="223">
        <f t="shared" si="9"/>
        <v>49</v>
      </c>
      <c r="BE4" s="223">
        <f t="shared" si="10"/>
        <v>45</v>
      </c>
      <c r="BF4" s="100">
        <f t="shared" si="11"/>
        <v>0</v>
      </c>
      <c r="BG4" s="100">
        <f t="shared" ref="BG4:BG35" si="27">AG4</f>
        <v>45</v>
      </c>
      <c r="BH4" s="100">
        <f t="shared" si="12"/>
        <v>0</v>
      </c>
      <c r="BI4" s="100">
        <f t="shared" si="13"/>
        <v>0</v>
      </c>
      <c r="BJ4" s="223">
        <f t="shared" si="14"/>
        <v>50</v>
      </c>
      <c r="BK4" s="100">
        <f>AS4</f>
        <v>42</v>
      </c>
      <c r="BL4" s="100">
        <f t="shared" ref="BL4:BL35" si="28">AU4</f>
        <v>48</v>
      </c>
      <c r="BM4" s="100">
        <f t="shared" si="15"/>
        <v>0</v>
      </c>
      <c r="BN4" s="82">
        <f t="shared" si="16"/>
        <v>48</v>
      </c>
      <c r="BO4" s="82">
        <f t="shared" si="17"/>
        <v>0</v>
      </c>
      <c r="BP4" s="108">
        <f t="shared" si="18"/>
        <v>0</v>
      </c>
      <c r="BQ4" s="82">
        <f t="shared" si="19"/>
        <v>0</v>
      </c>
      <c r="BR4" s="82">
        <f t="shared" si="20"/>
        <v>49</v>
      </c>
      <c r="BS4" s="223">
        <f t="shared" si="21"/>
        <v>50</v>
      </c>
      <c r="BT4" s="82">
        <f>AI4</f>
        <v>46</v>
      </c>
      <c r="BU4" s="82">
        <f t="shared" si="22"/>
        <v>49</v>
      </c>
      <c r="BV4" s="82">
        <f t="shared" si="23"/>
        <v>0</v>
      </c>
      <c r="BW4" s="389">
        <f t="shared" si="24"/>
        <v>50</v>
      </c>
      <c r="BX4" s="228">
        <f t="shared" si="25"/>
        <v>646</v>
      </c>
      <c r="BY4" s="299">
        <v>5</v>
      </c>
      <c r="BZ4" s="103">
        <v>11</v>
      </c>
      <c r="CA4" s="103">
        <f t="shared" si="26"/>
        <v>0</v>
      </c>
    </row>
    <row r="5" spans="1:79" x14ac:dyDescent="0.25">
      <c r="A5" s="78" t="s">
        <v>197</v>
      </c>
      <c r="B5" s="116">
        <f t="shared" si="0"/>
        <v>593</v>
      </c>
      <c r="C5" s="114"/>
      <c r="D5" s="68"/>
      <c r="E5" s="68">
        <v>147</v>
      </c>
      <c r="F5" s="68"/>
      <c r="G5" s="68"/>
      <c r="H5" s="68">
        <f t="shared" si="1"/>
        <v>147</v>
      </c>
      <c r="I5" s="68">
        <v>19</v>
      </c>
      <c r="J5" s="69"/>
      <c r="K5" s="69"/>
      <c r="L5" s="69">
        <v>134</v>
      </c>
      <c r="M5" s="69"/>
      <c r="N5" s="69">
        <f t="shared" si="2"/>
        <v>134</v>
      </c>
      <c r="O5" s="69">
        <v>33</v>
      </c>
      <c r="P5" s="101"/>
      <c r="Q5" s="70">
        <v>44</v>
      </c>
      <c r="R5" s="101"/>
      <c r="S5" s="70"/>
      <c r="T5" s="89">
        <v>36</v>
      </c>
      <c r="U5" s="89"/>
      <c r="V5" s="100">
        <f t="shared" si="3"/>
        <v>36</v>
      </c>
      <c r="W5" s="93"/>
      <c r="X5" s="93"/>
      <c r="Y5" s="93">
        <v>84</v>
      </c>
      <c r="Z5" s="93">
        <f t="shared" si="4"/>
        <v>84</v>
      </c>
      <c r="AA5" s="106">
        <v>44</v>
      </c>
      <c r="AB5" s="71">
        <v>27</v>
      </c>
      <c r="AC5" s="70">
        <v>45</v>
      </c>
      <c r="AD5" s="70">
        <v>45</v>
      </c>
      <c r="AE5" s="101">
        <v>48</v>
      </c>
      <c r="AF5" s="70"/>
      <c r="AG5" s="101">
        <v>41</v>
      </c>
      <c r="AH5" s="101">
        <v>49</v>
      </c>
      <c r="AI5" s="70">
        <v>42</v>
      </c>
      <c r="AJ5" s="101"/>
      <c r="AK5" s="101"/>
      <c r="AL5" s="70">
        <v>47</v>
      </c>
      <c r="AM5" s="98">
        <v>60</v>
      </c>
      <c r="AN5" s="98">
        <v>77</v>
      </c>
      <c r="AO5" s="98">
        <v>80</v>
      </c>
      <c r="AP5" s="98"/>
      <c r="AQ5" s="98"/>
      <c r="AR5" s="98">
        <f t="shared" si="5"/>
        <v>60</v>
      </c>
      <c r="AS5" s="101">
        <v>33</v>
      </c>
      <c r="AT5" s="70">
        <v>46</v>
      </c>
      <c r="AU5" s="101"/>
      <c r="AV5" s="101">
        <v>48</v>
      </c>
      <c r="AW5" s="70"/>
      <c r="AX5" s="70">
        <v>21</v>
      </c>
      <c r="AY5" s="100">
        <f>SUMPRODUCT(LARGE(BC5:BM5,{1;2;3;4;5}))</f>
        <v>222</v>
      </c>
      <c r="AZ5" s="82">
        <f>SUMPRODUCT(LARGE(BN5:BW5,{1;2;3;4;5}))</f>
        <v>227</v>
      </c>
      <c r="BA5" s="107">
        <f t="shared" si="6"/>
        <v>100</v>
      </c>
      <c r="BB5" s="116">
        <f t="shared" si="7"/>
        <v>549</v>
      </c>
      <c r="BC5" s="100">
        <f t="shared" si="8"/>
        <v>0</v>
      </c>
      <c r="BD5" s="100">
        <f t="shared" si="9"/>
        <v>0</v>
      </c>
      <c r="BE5" s="223">
        <f t="shared" si="10"/>
        <v>36</v>
      </c>
      <c r="BF5" s="223">
        <f t="shared" si="11"/>
        <v>48</v>
      </c>
      <c r="BG5" s="100">
        <f t="shared" si="27"/>
        <v>41</v>
      </c>
      <c r="BH5" s="100">
        <f t="shared" si="12"/>
        <v>49</v>
      </c>
      <c r="BI5" s="100">
        <f t="shared" si="13"/>
        <v>0</v>
      </c>
      <c r="BJ5" s="100">
        <f t="shared" si="14"/>
        <v>0</v>
      </c>
      <c r="BK5" s="80"/>
      <c r="BL5" s="100">
        <f t="shared" si="28"/>
        <v>0</v>
      </c>
      <c r="BM5" s="223">
        <f t="shared" si="15"/>
        <v>48</v>
      </c>
      <c r="BN5" s="82">
        <f t="shared" si="16"/>
        <v>44</v>
      </c>
      <c r="BO5" s="82">
        <f t="shared" si="17"/>
        <v>0</v>
      </c>
      <c r="BP5" s="108">
        <f t="shared" si="18"/>
        <v>44</v>
      </c>
      <c r="BQ5" s="82">
        <f t="shared" si="19"/>
        <v>45</v>
      </c>
      <c r="BR5" s="82">
        <f t="shared" si="20"/>
        <v>45</v>
      </c>
      <c r="BS5" s="82">
        <f t="shared" si="21"/>
        <v>0</v>
      </c>
      <c r="BT5" s="80"/>
      <c r="BU5" s="82">
        <f t="shared" si="22"/>
        <v>47</v>
      </c>
      <c r="BV5" s="223">
        <f t="shared" si="23"/>
        <v>46</v>
      </c>
      <c r="BW5" s="225">
        <f t="shared" si="24"/>
        <v>0</v>
      </c>
      <c r="BX5" s="226">
        <f t="shared" si="25"/>
        <v>593</v>
      </c>
      <c r="BY5" s="103">
        <v>4</v>
      </c>
      <c r="BZ5" s="103">
        <v>11</v>
      </c>
      <c r="CA5" s="103">
        <f t="shared" si="26"/>
        <v>1</v>
      </c>
    </row>
    <row r="6" spans="1:79" x14ac:dyDescent="0.25">
      <c r="A6" s="78" t="s">
        <v>207</v>
      </c>
      <c r="B6" s="116">
        <f t="shared" si="0"/>
        <v>486</v>
      </c>
      <c r="C6" s="114"/>
      <c r="D6" s="68"/>
      <c r="E6" s="68">
        <v>108</v>
      </c>
      <c r="F6" s="68">
        <v>175</v>
      </c>
      <c r="G6" s="68"/>
      <c r="H6" s="68">
        <f t="shared" si="1"/>
        <v>108</v>
      </c>
      <c r="I6" s="68">
        <v>23</v>
      </c>
      <c r="J6" s="69"/>
      <c r="K6" s="69">
        <v>55</v>
      </c>
      <c r="L6" s="69">
        <v>92</v>
      </c>
      <c r="M6" s="69">
        <v>93</v>
      </c>
      <c r="N6" s="69">
        <f t="shared" si="2"/>
        <v>55</v>
      </c>
      <c r="O6" s="69">
        <v>45</v>
      </c>
      <c r="P6" s="101"/>
      <c r="Q6" s="70">
        <v>49</v>
      </c>
      <c r="R6" s="101"/>
      <c r="S6" s="70"/>
      <c r="T6" s="89">
        <v>48</v>
      </c>
      <c r="U6" s="89"/>
      <c r="V6" s="100">
        <f t="shared" si="3"/>
        <v>48</v>
      </c>
      <c r="W6" s="93">
        <v>75</v>
      </c>
      <c r="X6" s="93">
        <v>68</v>
      </c>
      <c r="Y6" s="93">
        <v>75</v>
      </c>
      <c r="Z6" s="93">
        <f t="shared" si="4"/>
        <v>68</v>
      </c>
      <c r="AA6" s="106">
        <v>49</v>
      </c>
      <c r="AB6" s="71">
        <v>37</v>
      </c>
      <c r="AC6" s="70"/>
      <c r="AD6" s="70"/>
      <c r="AE6" s="101"/>
      <c r="AF6" s="70"/>
      <c r="AG6" s="101">
        <v>47</v>
      </c>
      <c r="AH6" s="101"/>
      <c r="AI6" s="70">
        <v>48</v>
      </c>
      <c r="AJ6" s="101"/>
      <c r="AK6" s="101"/>
      <c r="AL6" s="70">
        <v>50</v>
      </c>
      <c r="AM6" s="98"/>
      <c r="AN6" s="98">
        <v>54</v>
      </c>
      <c r="AO6" s="98"/>
      <c r="AP6" s="98"/>
      <c r="AQ6" s="98">
        <v>68</v>
      </c>
      <c r="AR6" s="98">
        <f t="shared" si="5"/>
        <v>54</v>
      </c>
      <c r="AS6" s="101">
        <v>43</v>
      </c>
      <c r="AT6" s="70"/>
      <c r="AU6" s="101">
        <v>47</v>
      </c>
      <c r="AV6" s="101"/>
      <c r="AW6" s="70"/>
      <c r="AX6" s="70"/>
      <c r="AY6" s="100">
        <f>SUMPRODUCT(LARGE(BC6:BM6,{1;2;3;4;5}))</f>
        <v>185</v>
      </c>
      <c r="AZ6" s="82">
        <f>SUMPRODUCT(LARGE(BN6:BW6,{1;2;3;4;5}))</f>
        <v>196</v>
      </c>
      <c r="BA6" s="107">
        <f t="shared" si="6"/>
        <v>105</v>
      </c>
      <c r="BB6" s="116">
        <f t="shared" si="7"/>
        <v>486</v>
      </c>
      <c r="BC6" s="100">
        <f t="shared" si="8"/>
        <v>0</v>
      </c>
      <c r="BD6" s="100">
        <f t="shared" si="9"/>
        <v>0</v>
      </c>
      <c r="BE6" s="223">
        <f t="shared" si="10"/>
        <v>48</v>
      </c>
      <c r="BF6" s="100">
        <f t="shared" si="11"/>
        <v>0</v>
      </c>
      <c r="BG6" s="100">
        <f t="shared" si="27"/>
        <v>47</v>
      </c>
      <c r="BH6" s="100">
        <f t="shared" si="12"/>
        <v>0</v>
      </c>
      <c r="BI6" s="100">
        <f t="shared" si="13"/>
        <v>0</v>
      </c>
      <c r="BJ6" s="100">
        <f t="shared" si="14"/>
        <v>0</v>
      </c>
      <c r="BK6" s="100">
        <f>AS6</f>
        <v>43</v>
      </c>
      <c r="BL6" s="100">
        <f t="shared" si="28"/>
        <v>47</v>
      </c>
      <c r="BM6" s="100">
        <f t="shared" si="15"/>
        <v>0</v>
      </c>
      <c r="BN6" s="82">
        <f t="shared" si="16"/>
        <v>49</v>
      </c>
      <c r="BO6" s="82">
        <f t="shared" si="17"/>
        <v>0</v>
      </c>
      <c r="BP6" s="108">
        <f t="shared" si="18"/>
        <v>49</v>
      </c>
      <c r="BQ6" s="82">
        <f t="shared" si="19"/>
        <v>0</v>
      </c>
      <c r="BR6" s="82">
        <f t="shared" si="20"/>
        <v>0</v>
      </c>
      <c r="BS6" s="82">
        <f t="shared" si="21"/>
        <v>0</v>
      </c>
      <c r="BT6" s="82">
        <f t="shared" ref="BT6:BT22" si="29">AI6</f>
        <v>48</v>
      </c>
      <c r="BU6" s="82">
        <f t="shared" si="22"/>
        <v>50</v>
      </c>
      <c r="BV6" s="82">
        <f t="shared" si="23"/>
        <v>0</v>
      </c>
      <c r="BW6" s="225">
        <f t="shared" si="24"/>
        <v>0</v>
      </c>
      <c r="BX6" s="226">
        <f t="shared" si="25"/>
        <v>486</v>
      </c>
      <c r="BY6" s="103">
        <v>1</v>
      </c>
      <c r="BZ6" s="103">
        <v>8</v>
      </c>
      <c r="CA6" s="103">
        <f t="shared" si="26"/>
        <v>4</v>
      </c>
    </row>
    <row r="7" spans="1:79" x14ac:dyDescent="0.25">
      <c r="A7" s="78" t="s">
        <v>250</v>
      </c>
      <c r="B7" s="116">
        <f t="shared" si="0"/>
        <v>485</v>
      </c>
      <c r="C7" s="114"/>
      <c r="D7" s="68"/>
      <c r="E7" s="68"/>
      <c r="F7" s="68"/>
      <c r="G7" s="68"/>
      <c r="H7" s="68">
        <f t="shared" si="1"/>
        <v>0</v>
      </c>
      <c r="I7" s="68"/>
      <c r="J7" s="69"/>
      <c r="K7" s="69"/>
      <c r="L7" s="69"/>
      <c r="M7" s="69"/>
      <c r="N7" s="69">
        <f t="shared" si="2"/>
        <v>0</v>
      </c>
      <c r="O7" s="69"/>
      <c r="P7" s="101"/>
      <c r="Q7" s="70"/>
      <c r="R7" s="101"/>
      <c r="S7" s="70"/>
      <c r="T7" s="89">
        <v>34</v>
      </c>
      <c r="U7" s="89">
        <v>42</v>
      </c>
      <c r="V7" s="100">
        <f t="shared" si="3"/>
        <v>42</v>
      </c>
      <c r="W7" s="93"/>
      <c r="X7" s="93">
        <v>80</v>
      </c>
      <c r="Y7" s="93">
        <v>83</v>
      </c>
      <c r="Z7" s="93">
        <f t="shared" si="4"/>
        <v>80</v>
      </c>
      <c r="AA7" s="106">
        <v>45</v>
      </c>
      <c r="AB7" s="71">
        <v>30</v>
      </c>
      <c r="AC7" s="70">
        <v>46</v>
      </c>
      <c r="AD7" s="70">
        <v>44</v>
      </c>
      <c r="AE7" s="101">
        <v>49</v>
      </c>
      <c r="AF7" s="70"/>
      <c r="AG7" s="101">
        <v>40</v>
      </c>
      <c r="AH7" s="101">
        <v>48</v>
      </c>
      <c r="AI7" s="70">
        <v>44</v>
      </c>
      <c r="AJ7" s="101"/>
      <c r="AK7" s="101"/>
      <c r="AL7" s="70">
        <v>48</v>
      </c>
      <c r="AM7" s="98">
        <v>44</v>
      </c>
      <c r="AN7" s="98">
        <v>73</v>
      </c>
      <c r="AO7" s="98">
        <v>66</v>
      </c>
      <c r="AP7" s="98"/>
      <c r="AQ7" s="98"/>
      <c r="AR7" s="98">
        <f t="shared" si="5"/>
        <v>44</v>
      </c>
      <c r="AS7" s="101">
        <v>34</v>
      </c>
      <c r="AT7" s="70">
        <v>49</v>
      </c>
      <c r="AU7" s="101"/>
      <c r="AV7" s="101"/>
      <c r="AW7" s="70"/>
      <c r="AX7" s="70"/>
      <c r="AY7" s="100">
        <f>SUMPRODUCT(LARGE(BC7:BM7,{1;2;3;4;5}))</f>
        <v>179</v>
      </c>
      <c r="AZ7" s="82">
        <f>SUMPRODUCT(LARGE(BN7:BW7,{1;2;3;4;5}))</f>
        <v>232</v>
      </c>
      <c r="BA7" s="107">
        <f t="shared" si="6"/>
        <v>30</v>
      </c>
      <c r="BB7" s="116">
        <f t="shared" si="7"/>
        <v>441</v>
      </c>
      <c r="BC7" s="100">
        <f t="shared" si="8"/>
        <v>0</v>
      </c>
      <c r="BD7" s="100">
        <f t="shared" si="9"/>
        <v>0</v>
      </c>
      <c r="BE7" s="223">
        <f t="shared" si="10"/>
        <v>42</v>
      </c>
      <c r="BF7" s="223">
        <f t="shared" si="11"/>
        <v>49</v>
      </c>
      <c r="BG7" s="100">
        <f t="shared" si="27"/>
        <v>40</v>
      </c>
      <c r="BH7" s="100">
        <f t="shared" si="12"/>
        <v>48</v>
      </c>
      <c r="BI7" s="100">
        <f t="shared" si="13"/>
        <v>0</v>
      </c>
      <c r="BJ7" s="100">
        <f t="shared" si="14"/>
        <v>0</v>
      </c>
      <c r="BK7" s="80"/>
      <c r="BL7" s="100">
        <f t="shared" si="28"/>
        <v>0</v>
      </c>
      <c r="BM7" s="100">
        <f t="shared" si="15"/>
        <v>0</v>
      </c>
      <c r="BN7" s="82">
        <f t="shared" si="16"/>
        <v>0</v>
      </c>
      <c r="BO7" s="82">
        <f t="shared" si="17"/>
        <v>0</v>
      </c>
      <c r="BP7" s="108">
        <f t="shared" si="18"/>
        <v>45</v>
      </c>
      <c r="BQ7" s="82">
        <f t="shared" si="19"/>
        <v>46</v>
      </c>
      <c r="BR7" s="82">
        <f t="shared" si="20"/>
        <v>44</v>
      </c>
      <c r="BS7" s="82">
        <f t="shared" si="21"/>
        <v>0</v>
      </c>
      <c r="BT7" s="82">
        <f t="shared" si="29"/>
        <v>44</v>
      </c>
      <c r="BU7" s="82">
        <f t="shared" si="22"/>
        <v>48</v>
      </c>
      <c r="BV7" s="223">
        <f t="shared" si="23"/>
        <v>49</v>
      </c>
      <c r="BW7" s="225">
        <f t="shared" si="24"/>
        <v>0</v>
      </c>
      <c r="BX7" s="226">
        <f t="shared" si="25"/>
        <v>485</v>
      </c>
      <c r="BY7" s="103">
        <v>3</v>
      </c>
      <c r="BZ7" s="103">
        <v>10</v>
      </c>
      <c r="CA7" s="103">
        <f t="shared" si="26"/>
        <v>2</v>
      </c>
    </row>
    <row r="8" spans="1:79" x14ac:dyDescent="0.25">
      <c r="A8" s="78" t="s">
        <v>196</v>
      </c>
      <c r="B8" s="116">
        <f t="shared" si="0"/>
        <v>393</v>
      </c>
      <c r="C8" s="114"/>
      <c r="D8" s="68"/>
      <c r="E8" s="68"/>
      <c r="F8" s="68"/>
      <c r="G8" s="68"/>
      <c r="H8" s="68">
        <f t="shared" si="1"/>
        <v>0</v>
      </c>
      <c r="I8" s="68"/>
      <c r="J8" s="69"/>
      <c r="K8" s="69"/>
      <c r="L8" s="69"/>
      <c r="M8" s="69"/>
      <c r="N8" s="69">
        <f t="shared" si="2"/>
        <v>0</v>
      </c>
      <c r="O8" s="69"/>
      <c r="P8" s="101"/>
      <c r="Q8" s="70">
        <v>43</v>
      </c>
      <c r="R8" s="101">
        <v>46</v>
      </c>
      <c r="S8" s="70"/>
      <c r="T8" s="89">
        <v>31</v>
      </c>
      <c r="U8" s="89">
        <v>37</v>
      </c>
      <c r="V8" s="100">
        <f t="shared" si="3"/>
        <v>37</v>
      </c>
      <c r="W8" s="93"/>
      <c r="X8" s="93"/>
      <c r="Y8" s="93">
        <v>85</v>
      </c>
      <c r="Z8" s="93">
        <f t="shared" si="4"/>
        <v>85</v>
      </c>
      <c r="AA8" s="106">
        <v>43</v>
      </c>
      <c r="AB8" s="71">
        <v>18</v>
      </c>
      <c r="AC8" s="70">
        <v>43</v>
      </c>
      <c r="AD8" s="70">
        <v>43</v>
      </c>
      <c r="AE8" s="101"/>
      <c r="AF8" s="70"/>
      <c r="AG8" s="101">
        <v>35</v>
      </c>
      <c r="AH8" s="101">
        <v>47</v>
      </c>
      <c r="AI8" s="70">
        <v>38</v>
      </c>
      <c r="AJ8" s="101"/>
      <c r="AK8" s="101"/>
      <c r="AL8" s="70"/>
      <c r="AM8" s="98"/>
      <c r="AN8" s="98">
        <v>104</v>
      </c>
      <c r="AO8" s="98"/>
      <c r="AP8" s="98"/>
      <c r="AQ8" s="98">
        <v>119</v>
      </c>
      <c r="AR8" s="98">
        <f t="shared" si="5"/>
        <v>104</v>
      </c>
      <c r="AS8" s="101">
        <v>24</v>
      </c>
      <c r="AT8" s="70"/>
      <c r="AU8" s="101"/>
      <c r="AV8" s="101"/>
      <c r="AW8" s="70"/>
      <c r="AX8" s="70"/>
      <c r="AY8" s="100">
        <f>SUMPRODUCT(LARGE(BC8:BM8,{1;2;3;4;5}))</f>
        <v>165</v>
      </c>
      <c r="AZ8" s="82">
        <f>SUMPRODUCT(LARGE(BN8:BW8,{1;2;3;4;5}))</f>
        <v>210</v>
      </c>
      <c r="BA8" s="107">
        <f t="shared" si="6"/>
        <v>18</v>
      </c>
      <c r="BB8" s="116">
        <f t="shared" si="7"/>
        <v>393</v>
      </c>
      <c r="BC8" s="100">
        <f t="shared" si="8"/>
        <v>0</v>
      </c>
      <c r="BD8" s="223">
        <f t="shared" si="9"/>
        <v>46</v>
      </c>
      <c r="BE8" s="223">
        <f t="shared" si="10"/>
        <v>37</v>
      </c>
      <c r="BF8" s="100">
        <f t="shared" si="11"/>
        <v>0</v>
      </c>
      <c r="BG8" s="100">
        <f t="shared" si="27"/>
        <v>35</v>
      </c>
      <c r="BH8" s="100">
        <f t="shared" si="12"/>
        <v>47</v>
      </c>
      <c r="BI8" s="100">
        <f t="shared" si="13"/>
        <v>0</v>
      </c>
      <c r="BJ8" s="100">
        <f t="shared" si="14"/>
        <v>0</v>
      </c>
      <c r="BK8" s="80"/>
      <c r="BL8" s="100">
        <f t="shared" si="28"/>
        <v>0</v>
      </c>
      <c r="BM8" s="100">
        <f t="shared" si="15"/>
        <v>0</v>
      </c>
      <c r="BN8" s="82">
        <f t="shared" si="16"/>
        <v>43</v>
      </c>
      <c r="BO8" s="82">
        <f t="shared" si="17"/>
        <v>0</v>
      </c>
      <c r="BP8" s="108">
        <f t="shared" si="18"/>
        <v>43</v>
      </c>
      <c r="BQ8" s="82">
        <f t="shared" si="19"/>
        <v>43</v>
      </c>
      <c r="BR8" s="82">
        <f t="shared" si="20"/>
        <v>43</v>
      </c>
      <c r="BS8" s="82">
        <f t="shared" si="21"/>
        <v>0</v>
      </c>
      <c r="BT8" s="82">
        <f t="shared" si="29"/>
        <v>38</v>
      </c>
      <c r="BU8" s="82">
        <f t="shared" si="22"/>
        <v>0</v>
      </c>
      <c r="BV8" s="82">
        <f t="shared" si="23"/>
        <v>0</v>
      </c>
      <c r="BW8" s="225">
        <f t="shared" si="24"/>
        <v>0</v>
      </c>
      <c r="BX8" s="226">
        <f t="shared" si="25"/>
        <v>393</v>
      </c>
      <c r="BY8" s="103">
        <v>2</v>
      </c>
      <c r="BZ8" s="103">
        <v>9</v>
      </c>
      <c r="CA8" s="103">
        <f t="shared" si="26"/>
        <v>3</v>
      </c>
    </row>
    <row r="9" spans="1:79" x14ac:dyDescent="0.25">
      <c r="A9" s="78" t="s">
        <v>252</v>
      </c>
      <c r="B9" s="116">
        <f t="shared" si="0"/>
        <v>378</v>
      </c>
      <c r="C9" s="114"/>
      <c r="D9" s="68"/>
      <c r="E9" s="68"/>
      <c r="F9" s="68"/>
      <c r="G9" s="68"/>
      <c r="H9" s="68">
        <f t="shared" si="1"/>
        <v>0</v>
      </c>
      <c r="I9" s="68"/>
      <c r="J9" s="69"/>
      <c r="K9" s="69"/>
      <c r="L9" s="69"/>
      <c r="M9" s="69"/>
      <c r="N9" s="69">
        <f t="shared" si="2"/>
        <v>0</v>
      </c>
      <c r="O9" s="69"/>
      <c r="P9" s="101"/>
      <c r="Q9" s="70"/>
      <c r="R9" s="101"/>
      <c r="S9" s="70"/>
      <c r="T9" s="89">
        <v>40</v>
      </c>
      <c r="U9" s="89"/>
      <c r="V9" s="100">
        <f t="shared" si="3"/>
        <v>40</v>
      </c>
      <c r="W9" s="93"/>
      <c r="X9" s="93">
        <v>75</v>
      </c>
      <c r="Y9" s="93"/>
      <c r="Z9" s="93">
        <f t="shared" si="4"/>
        <v>75</v>
      </c>
      <c r="AA9" s="106">
        <v>47</v>
      </c>
      <c r="AB9" s="71">
        <v>26</v>
      </c>
      <c r="AC9" s="70"/>
      <c r="AD9" s="70">
        <v>46</v>
      </c>
      <c r="AE9" s="101"/>
      <c r="AF9" s="70"/>
      <c r="AG9" s="101"/>
      <c r="AH9" s="101"/>
      <c r="AI9" s="70">
        <v>43</v>
      </c>
      <c r="AJ9" s="101"/>
      <c r="AK9" s="101"/>
      <c r="AL9" s="70"/>
      <c r="AM9" s="98"/>
      <c r="AN9" s="98">
        <v>82</v>
      </c>
      <c r="AO9" s="98"/>
      <c r="AP9" s="98"/>
      <c r="AQ9" s="98"/>
      <c r="AR9" s="98">
        <f t="shared" si="5"/>
        <v>82</v>
      </c>
      <c r="AS9" s="101">
        <v>31</v>
      </c>
      <c r="AT9" s="70">
        <v>50</v>
      </c>
      <c r="AU9" s="101">
        <v>46</v>
      </c>
      <c r="AV9" s="101">
        <v>49</v>
      </c>
      <c r="AW9" s="70"/>
      <c r="AX9" s="70"/>
      <c r="AY9" s="100">
        <f>SUMPRODUCT(LARGE(BC9:BM9,{1;2;3;4;5}))</f>
        <v>166</v>
      </c>
      <c r="AZ9" s="82">
        <f>SUMPRODUCT(LARGE(BN9:BW9,{1;2;3;4;5}))</f>
        <v>186</v>
      </c>
      <c r="BA9" s="107">
        <f t="shared" si="6"/>
        <v>26</v>
      </c>
      <c r="BB9" s="116">
        <f t="shared" si="7"/>
        <v>378</v>
      </c>
      <c r="BC9" s="100">
        <f t="shared" si="8"/>
        <v>0</v>
      </c>
      <c r="BD9" s="100">
        <f t="shared" si="9"/>
        <v>0</v>
      </c>
      <c r="BE9" s="223">
        <f t="shared" si="10"/>
        <v>40</v>
      </c>
      <c r="BF9" s="100">
        <f t="shared" si="11"/>
        <v>0</v>
      </c>
      <c r="BG9" s="100">
        <f t="shared" si="27"/>
        <v>0</v>
      </c>
      <c r="BH9" s="100">
        <f t="shared" si="12"/>
        <v>0</v>
      </c>
      <c r="BI9" s="100">
        <f t="shared" si="13"/>
        <v>0</v>
      </c>
      <c r="BJ9" s="100">
        <f t="shared" si="14"/>
        <v>0</v>
      </c>
      <c r="BK9" s="100">
        <f t="shared" ref="BK9:BK40" si="30">AS9</f>
        <v>31</v>
      </c>
      <c r="BL9" s="100">
        <f t="shared" si="28"/>
        <v>46</v>
      </c>
      <c r="BM9" s="223">
        <f t="shared" si="15"/>
        <v>49</v>
      </c>
      <c r="BN9" s="82">
        <f t="shared" si="16"/>
        <v>0</v>
      </c>
      <c r="BO9" s="82">
        <f t="shared" si="17"/>
        <v>0</v>
      </c>
      <c r="BP9" s="108">
        <f t="shared" si="18"/>
        <v>47</v>
      </c>
      <c r="BQ9" s="82">
        <f t="shared" si="19"/>
        <v>0</v>
      </c>
      <c r="BR9" s="82">
        <f t="shared" si="20"/>
        <v>46</v>
      </c>
      <c r="BS9" s="82">
        <f t="shared" si="21"/>
        <v>0</v>
      </c>
      <c r="BT9" s="82">
        <f t="shared" si="29"/>
        <v>43</v>
      </c>
      <c r="BU9" s="82">
        <f t="shared" si="22"/>
        <v>0</v>
      </c>
      <c r="BV9" s="223">
        <f t="shared" si="23"/>
        <v>50</v>
      </c>
      <c r="BW9" s="225">
        <f t="shared" si="24"/>
        <v>0</v>
      </c>
      <c r="BX9" s="226">
        <f t="shared" si="25"/>
        <v>378</v>
      </c>
      <c r="BY9" s="103">
        <v>3</v>
      </c>
      <c r="BZ9" s="103">
        <v>8</v>
      </c>
      <c r="CA9" s="103">
        <f t="shared" si="26"/>
        <v>2</v>
      </c>
    </row>
    <row r="10" spans="1:79" x14ac:dyDescent="0.25">
      <c r="A10" s="78" t="s">
        <v>190</v>
      </c>
      <c r="B10" s="116">
        <f t="shared" si="0"/>
        <v>319</v>
      </c>
      <c r="C10" s="114"/>
      <c r="D10" s="68"/>
      <c r="E10" s="68">
        <v>138</v>
      </c>
      <c r="F10" s="68"/>
      <c r="G10" s="68"/>
      <c r="H10" s="68">
        <f t="shared" si="1"/>
        <v>138</v>
      </c>
      <c r="I10" s="68">
        <v>20</v>
      </c>
      <c r="J10" s="69"/>
      <c r="K10" s="69"/>
      <c r="L10" s="69"/>
      <c r="M10" s="69"/>
      <c r="N10" s="69">
        <f t="shared" si="2"/>
        <v>0</v>
      </c>
      <c r="O10" s="69"/>
      <c r="P10" s="101">
        <v>48</v>
      </c>
      <c r="Q10" s="70">
        <v>46</v>
      </c>
      <c r="R10" s="101"/>
      <c r="S10" s="70">
        <v>50</v>
      </c>
      <c r="T10" s="89">
        <v>46</v>
      </c>
      <c r="U10" s="89"/>
      <c r="V10" s="100">
        <f t="shared" si="3"/>
        <v>46</v>
      </c>
      <c r="W10" s="93"/>
      <c r="X10" s="93"/>
      <c r="Y10" s="93"/>
      <c r="Z10" s="93">
        <f t="shared" si="4"/>
        <v>0</v>
      </c>
      <c r="AA10" s="106"/>
      <c r="AB10" s="71">
        <v>35</v>
      </c>
      <c r="AC10" s="70">
        <v>50</v>
      </c>
      <c r="AD10" s="70"/>
      <c r="AE10" s="101"/>
      <c r="AF10" s="70"/>
      <c r="AG10" s="101"/>
      <c r="AH10" s="101"/>
      <c r="AI10" s="70"/>
      <c r="AJ10" s="101"/>
      <c r="AK10" s="101"/>
      <c r="AL10" s="70"/>
      <c r="AM10" s="98"/>
      <c r="AN10" s="98"/>
      <c r="AO10" s="98"/>
      <c r="AP10" s="98"/>
      <c r="AQ10" s="98"/>
      <c r="AR10" s="98">
        <f t="shared" si="5"/>
        <v>0</v>
      </c>
      <c r="AS10" s="101"/>
      <c r="AT10" s="70"/>
      <c r="AU10" s="101"/>
      <c r="AV10" s="101"/>
      <c r="AW10" s="70"/>
      <c r="AX10" s="70">
        <v>24</v>
      </c>
      <c r="AY10" s="100">
        <f>SUMPRODUCT(LARGE(BC10:BM10,{1;2;3;4;5}))</f>
        <v>94</v>
      </c>
      <c r="AZ10" s="82">
        <f>SUMPRODUCT(LARGE(BN10:BW10,{1;2;3;4;5}))</f>
        <v>146</v>
      </c>
      <c r="BA10" s="107">
        <f t="shared" si="6"/>
        <v>79</v>
      </c>
      <c r="BB10" s="116">
        <f t="shared" si="7"/>
        <v>319</v>
      </c>
      <c r="BC10" s="100">
        <f t="shared" si="8"/>
        <v>48</v>
      </c>
      <c r="BD10" s="100">
        <f t="shared" si="9"/>
        <v>0</v>
      </c>
      <c r="BE10" s="223">
        <f t="shared" si="10"/>
        <v>46</v>
      </c>
      <c r="BF10" s="100">
        <f t="shared" si="11"/>
        <v>0</v>
      </c>
      <c r="BG10" s="100">
        <f t="shared" si="27"/>
        <v>0</v>
      </c>
      <c r="BH10" s="100">
        <f t="shared" si="12"/>
        <v>0</v>
      </c>
      <c r="BI10" s="100">
        <f t="shared" si="13"/>
        <v>0</v>
      </c>
      <c r="BJ10" s="100">
        <f t="shared" si="14"/>
        <v>0</v>
      </c>
      <c r="BK10" s="100">
        <f t="shared" si="30"/>
        <v>0</v>
      </c>
      <c r="BL10" s="100">
        <f t="shared" si="28"/>
        <v>0</v>
      </c>
      <c r="BM10" s="100">
        <f t="shared" si="15"/>
        <v>0</v>
      </c>
      <c r="BN10" s="82">
        <f t="shared" si="16"/>
        <v>46</v>
      </c>
      <c r="BO10" s="223">
        <f t="shared" si="17"/>
        <v>50</v>
      </c>
      <c r="BP10" s="108">
        <f t="shared" si="18"/>
        <v>0</v>
      </c>
      <c r="BQ10" s="82">
        <f t="shared" si="19"/>
        <v>50</v>
      </c>
      <c r="BR10" s="82">
        <f t="shared" si="20"/>
        <v>0</v>
      </c>
      <c r="BS10" s="82">
        <f t="shared" si="21"/>
        <v>0</v>
      </c>
      <c r="BT10" s="82">
        <f t="shared" si="29"/>
        <v>0</v>
      </c>
      <c r="BU10" s="82">
        <f t="shared" si="22"/>
        <v>0</v>
      </c>
      <c r="BV10" s="82">
        <f t="shared" si="23"/>
        <v>0</v>
      </c>
      <c r="BW10" s="225">
        <f t="shared" si="24"/>
        <v>0</v>
      </c>
      <c r="BX10" s="226">
        <f t="shared" si="25"/>
        <v>319</v>
      </c>
      <c r="BY10" s="103">
        <v>2</v>
      </c>
      <c r="BZ10" s="103">
        <v>4</v>
      </c>
      <c r="CA10" s="103">
        <f t="shared" si="26"/>
        <v>3</v>
      </c>
    </row>
    <row r="11" spans="1:79" x14ac:dyDescent="0.25">
      <c r="A11" s="78" t="s">
        <v>179</v>
      </c>
      <c r="B11" s="116">
        <f t="shared" si="0"/>
        <v>288</v>
      </c>
      <c r="C11" s="114"/>
      <c r="D11" s="68"/>
      <c r="E11" s="68"/>
      <c r="F11" s="68">
        <v>159</v>
      </c>
      <c r="G11" s="68"/>
      <c r="H11" s="68">
        <f t="shared" si="1"/>
        <v>159</v>
      </c>
      <c r="I11" s="68">
        <v>19</v>
      </c>
      <c r="J11" s="69">
        <v>71</v>
      </c>
      <c r="K11" s="69">
        <v>67</v>
      </c>
      <c r="L11" s="69"/>
      <c r="M11" s="69">
        <v>82</v>
      </c>
      <c r="N11" s="69">
        <f t="shared" si="2"/>
        <v>67</v>
      </c>
      <c r="O11" s="69">
        <v>40</v>
      </c>
      <c r="P11" s="101"/>
      <c r="Q11" s="70">
        <v>45</v>
      </c>
      <c r="R11" s="101"/>
      <c r="S11" s="70"/>
      <c r="T11" s="89"/>
      <c r="U11" s="89"/>
      <c r="V11" s="100">
        <f t="shared" si="3"/>
        <v>0</v>
      </c>
      <c r="W11" s="93">
        <v>74</v>
      </c>
      <c r="X11" s="93">
        <v>64</v>
      </c>
      <c r="Y11" s="93">
        <v>66</v>
      </c>
      <c r="Z11" s="93">
        <f t="shared" si="4"/>
        <v>64</v>
      </c>
      <c r="AA11" s="106">
        <v>50</v>
      </c>
      <c r="AB11" s="71">
        <v>42</v>
      </c>
      <c r="AC11" s="70"/>
      <c r="AD11" s="70"/>
      <c r="AE11" s="101"/>
      <c r="AF11" s="70"/>
      <c r="AG11" s="101">
        <v>48</v>
      </c>
      <c r="AH11" s="101"/>
      <c r="AI11" s="70"/>
      <c r="AJ11" s="101"/>
      <c r="AK11" s="101"/>
      <c r="AL11" s="70"/>
      <c r="AM11" s="98"/>
      <c r="AN11" s="98"/>
      <c r="AO11" s="98"/>
      <c r="AP11" s="98"/>
      <c r="AQ11" s="98">
        <v>60</v>
      </c>
      <c r="AR11" s="98">
        <f t="shared" si="5"/>
        <v>60</v>
      </c>
      <c r="AS11" s="101">
        <v>44</v>
      </c>
      <c r="AT11" s="70"/>
      <c r="AU11" s="101"/>
      <c r="AV11" s="101"/>
      <c r="AW11" s="70"/>
      <c r="AX11" s="70"/>
      <c r="AY11" s="100">
        <f>SUMPRODUCT(LARGE(BC11:BM11,{1;2;3;4;5}))</f>
        <v>92</v>
      </c>
      <c r="AZ11" s="82">
        <f>SUMPRODUCT(LARGE(BN11:BW11,{1;2;3;4;5}))</f>
        <v>95</v>
      </c>
      <c r="BA11" s="107">
        <f t="shared" si="6"/>
        <v>101</v>
      </c>
      <c r="BB11" s="116">
        <f t="shared" si="7"/>
        <v>288</v>
      </c>
      <c r="BC11" s="100">
        <f t="shared" si="8"/>
        <v>0</v>
      </c>
      <c r="BD11" s="100">
        <f t="shared" si="9"/>
        <v>0</v>
      </c>
      <c r="BE11" s="100">
        <f t="shared" si="10"/>
        <v>0</v>
      </c>
      <c r="BF11" s="100">
        <f t="shared" si="11"/>
        <v>0</v>
      </c>
      <c r="BG11" s="100">
        <f t="shared" si="27"/>
        <v>48</v>
      </c>
      <c r="BH11" s="100">
        <f t="shared" si="12"/>
        <v>0</v>
      </c>
      <c r="BI11" s="100">
        <f t="shared" si="13"/>
        <v>0</v>
      </c>
      <c r="BJ11" s="100">
        <f t="shared" si="14"/>
        <v>0</v>
      </c>
      <c r="BK11" s="100">
        <f t="shared" si="30"/>
        <v>44</v>
      </c>
      <c r="BL11" s="100">
        <f t="shared" si="28"/>
        <v>0</v>
      </c>
      <c r="BM11" s="100">
        <f t="shared" si="15"/>
        <v>0</v>
      </c>
      <c r="BN11" s="82">
        <f t="shared" si="16"/>
        <v>45</v>
      </c>
      <c r="BO11" s="82">
        <f t="shared" si="17"/>
        <v>0</v>
      </c>
      <c r="BP11" s="108">
        <f t="shared" si="18"/>
        <v>50</v>
      </c>
      <c r="BQ11" s="82">
        <f t="shared" si="19"/>
        <v>0</v>
      </c>
      <c r="BR11" s="82">
        <f t="shared" si="20"/>
        <v>0</v>
      </c>
      <c r="BS11" s="82">
        <f t="shared" si="21"/>
        <v>0</v>
      </c>
      <c r="BT11" s="82">
        <f t="shared" si="29"/>
        <v>0</v>
      </c>
      <c r="BU11" s="82">
        <f t="shared" si="22"/>
        <v>0</v>
      </c>
      <c r="BV11" s="82">
        <f t="shared" si="23"/>
        <v>0</v>
      </c>
      <c r="BW11" s="225">
        <f t="shared" si="24"/>
        <v>0</v>
      </c>
      <c r="BX11" s="226">
        <f t="shared" si="25"/>
        <v>288</v>
      </c>
      <c r="BZ11" s="103">
        <v>4</v>
      </c>
      <c r="CA11" s="103">
        <f t="shared" si="26"/>
        <v>5</v>
      </c>
    </row>
    <row r="12" spans="1:79" x14ac:dyDescent="0.25">
      <c r="A12" s="78" t="s">
        <v>277</v>
      </c>
      <c r="B12" s="116">
        <f t="shared" si="0"/>
        <v>286</v>
      </c>
      <c r="C12" s="114"/>
      <c r="D12" s="68"/>
      <c r="E12" s="68"/>
      <c r="F12" s="68"/>
      <c r="G12" s="68"/>
      <c r="H12" s="68">
        <f t="shared" si="1"/>
        <v>0</v>
      </c>
      <c r="I12" s="68"/>
      <c r="J12" s="69"/>
      <c r="K12" s="69"/>
      <c r="L12" s="69"/>
      <c r="M12" s="69">
        <v>46</v>
      </c>
      <c r="N12" s="69">
        <f t="shared" si="2"/>
        <v>46</v>
      </c>
      <c r="O12" s="69">
        <v>48</v>
      </c>
      <c r="P12" s="101"/>
      <c r="Q12" s="70"/>
      <c r="R12" s="101"/>
      <c r="S12" s="70"/>
      <c r="T12" s="89"/>
      <c r="U12" s="89">
        <v>49</v>
      </c>
      <c r="V12" s="100">
        <f t="shared" si="3"/>
        <v>49</v>
      </c>
      <c r="W12" s="93"/>
      <c r="X12" s="93"/>
      <c r="Y12" s="93"/>
      <c r="Z12" s="93">
        <f t="shared" si="4"/>
        <v>0</v>
      </c>
      <c r="AA12" s="106"/>
      <c r="AB12" s="71">
        <v>44</v>
      </c>
      <c r="AC12" s="70"/>
      <c r="AD12" s="70"/>
      <c r="AE12" s="101"/>
      <c r="AF12" s="70"/>
      <c r="AG12" s="101"/>
      <c r="AH12" s="101"/>
      <c r="AI12" s="70">
        <v>49</v>
      </c>
      <c r="AJ12" s="101"/>
      <c r="AK12" s="101"/>
      <c r="AL12" s="70"/>
      <c r="AM12" s="98">
        <v>24</v>
      </c>
      <c r="AN12" s="98"/>
      <c r="AO12" s="98">
        <v>40</v>
      </c>
      <c r="AP12" s="98"/>
      <c r="AQ12" s="98"/>
      <c r="AR12" s="98">
        <f t="shared" si="5"/>
        <v>24</v>
      </c>
      <c r="AS12" s="101">
        <v>46</v>
      </c>
      <c r="AT12" s="70"/>
      <c r="AU12" s="101">
        <v>50</v>
      </c>
      <c r="AV12" s="101"/>
      <c r="AW12" s="70"/>
      <c r="AX12" s="70"/>
      <c r="AY12" s="100">
        <f>SUMPRODUCT(LARGE(BC12:BM12,{1;2;3;4;5}))</f>
        <v>145</v>
      </c>
      <c r="AZ12" s="82">
        <f>SUMPRODUCT(LARGE(BN12:BW12,{1;2;3;4;5}))</f>
        <v>49</v>
      </c>
      <c r="BA12" s="107">
        <f t="shared" si="6"/>
        <v>92</v>
      </c>
      <c r="BB12" s="116">
        <f t="shared" si="7"/>
        <v>286</v>
      </c>
      <c r="BC12" s="100">
        <f t="shared" si="8"/>
        <v>0</v>
      </c>
      <c r="BD12" s="100">
        <f t="shared" si="9"/>
        <v>0</v>
      </c>
      <c r="BE12" s="223">
        <f t="shared" si="10"/>
        <v>49</v>
      </c>
      <c r="BF12" s="100">
        <f t="shared" si="11"/>
        <v>0</v>
      </c>
      <c r="BG12" s="100">
        <f t="shared" si="27"/>
        <v>0</v>
      </c>
      <c r="BH12" s="100">
        <f t="shared" si="12"/>
        <v>0</v>
      </c>
      <c r="BI12" s="100">
        <f t="shared" si="13"/>
        <v>0</v>
      </c>
      <c r="BJ12" s="100">
        <f t="shared" si="14"/>
        <v>0</v>
      </c>
      <c r="BK12" s="100">
        <f t="shared" si="30"/>
        <v>46</v>
      </c>
      <c r="BL12" s="100">
        <f t="shared" si="28"/>
        <v>50</v>
      </c>
      <c r="BM12" s="100">
        <f t="shared" si="15"/>
        <v>0</v>
      </c>
      <c r="BN12" s="82">
        <f t="shared" si="16"/>
        <v>0</v>
      </c>
      <c r="BO12" s="82">
        <f t="shared" si="17"/>
        <v>0</v>
      </c>
      <c r="BP12" s="108">
        <f t="shared" si="18"/>
        <v>0</v>
      </c>
      <c r="BQ12" s="82">
        <f t="shared" si="19"/>
        <v>0</v>
      </c>
      <c r="BR12" s="82">
        <f t="shared" si="20"/>
        <v>0</v>
      </c>
      <c r="BS12" s="82">
        <f t="shared" si="21"/>
        <v>0</v>
      </c>
      <c r="BT12" s="82">
        <f t="shared" si="29"/>
        <v>49</v>
      </c>
      <c r="BU12" s="82">
        <f t="shared" si="22"/>
        <v>0</v>
      </c>
      <c r="BV12" s="82">
        <f t="shared" si="23"/>
        <v>0</v>
      </c>
      <c r="BW12" s="225">
        <f t="shared" si="24"/>
        <v>0</v>
      </c>
      <c r="BX12" s="226">
        <f t="shared" si="25"/>
        <v>286</v>
      </c>
      <c r="BY12" s="103">
        <v>1</v>
      </c>
      <c r="BZ12" s="103">
        <v>4</v>
      </c>
      <c r="CA12" s="103">
        <f t="shared" si="26"/>
        <v>4</v>
      </c>
    </row>
    <row r="13" spans="1:79" x14ac:dyDescent="0.25">
      <c r="A13" s="78" t="s">
        <v>203</v>
      </c>
      <c r="B13" s="116">
        <f t="shared" si="0"/>
        <v>273</v>
      </c>
      <c r="C13" s="114"/>
      <c r="D13" s="68"/>
      <c r="E13" s="68">
        <v>134</v>
      </c>
      <c r="F13" s="68"/>
      <c r="G13" s="68"/>
      <c r="H13" s="68">
        <f t="shared" si="1"/>
        <v>134</v>
      </c>
      <c r="I13" s="68">
        <v>21</v>
      </c>
      <c r="J13" s="69"/>
      <c r="K13" s="69">
        <v>81</v>
      </c>
      <c r="L13" s="69">
        <v>115</v>
      </c>
      <c r="M13" s="69"/>
      <c r="N13" s="69">
        <f t="shared" si="2"/>
        <v>81</v>
      </c>
      <c r="O13" s="69">
        <v>38</v>
      </c>
      <c r="P13" s="101"/>
      <c r="Q13" s="70"/>
      <c r="R13" s="101"/>
      <c r="S13" s="70"/>
      <c r="T13" s="89">
        <v>37</v>
      </c>
      <c r="U13" s="89">
        <v>41</v>
      </c>
      <c r="V13" s="100">
        <f t="shared" si="3"/>
        <v>41</v>
      </c>
      <c r="W13" s="93"/>
      <c r="X13" s="93"/>
      <c r="Y13" s="93"/>
      <c r="Z13" s="93">
        <f t="shared" si="4"/>
        <v>0</v>
      </c>
      <c r="AA13" s="106"/>
      <c r="AB13" s="71"/>
      <c r="AC13" s="70">
        <v>48</v>
      </c>
      <c r="AD13" s="70">
        <v>47</v>
      </c>
      <c r="AE13" s="101"/>
      <c r="AF13" s="70"/>
      <c r="AG13" s="101">
        <v>42</v>
      </c>
      <c r="AH13" s="101"/>
      <c r="AI13" s="70"/>
      <c r="AJ13" s="101"/>
      <c r="AK13" s="101"/>
      <c r="AL13" s="70"/>
      <c r="AM13" s="98"/>
      <c r="AN13" s="98">
        <v>67</v>
      </c>
      <c r="AO13" s="98">
        <v>61</v>
      </c>
      <c r="AP13" s="98"/>
      <c r="AQ13" s="98"/>
      <c r="AR13" s="98">
        <f t="shared" si="5"/>
        <v>61</v>
      </c>
      <c r="AS13" s="101">
        <v>36</v>
      </c>
      <c r="AT13" s="70"/>
      <c r="AU13" s="101"/>
      <c r="AV13" s="101"/>
      <c r="AW13" s="70"/>
      <c r="AX13" s="70"/>
      <c r="AY13" s="100">
        <f>SUMPRODUCT(LARGE(BC13:BM13,{1;2;3;4;5}))</f>
        <v>119</v>
      </c>
      <c r="AZ13" s="82">
        <f>SUMPRODUCT(LARGE(BN13:BW13,{1;2;3;4;5}))</f>
        <v>95</v>
      </c>
      <c r="BA13" s="107">
        <f t="shared" si="6"/>
        <v>59</v>
      </c>
      <c r="BB13" s="116">
        <f t="shared" si="7"/>
        <v>273</v>
      </c>
      <c r="BC13" s="100">
        <f t="shared" si="8"/>
        <v>0</v>
      </c>
      <c r="BD13" s="100">
        <f t="shared" si="9"/>
        <v>0</v>
      </c>
      <c r="BE13" s="223">
        <f t="shared" si="10"/>
        <v>41</v>
      </c>
      <c r="BF13" s="100">
        <f t="shared" si="11"/>
        <v>0</v>
      </c>
      <c r="BG13" s="100">
        <f t="shared" si="27"/>
        <v>42</v>
      </c>
      <c r="BH13" s="100">
        <f t="shared" si="12"/>
        <v>0</v>
      </c>
      <c r="BI13" s="100">
        <f t="shared" si="13"/>
        <v>0</v>
      </c>
      <c r="BJ13" s="100">
        <f t="shared" si="14"/>
        <v>0</v>
      </c>
      <c r="BK13" s="100">
        <f t="shared" si="30"/>
        <v>36</v>
      </c>
      <c r="BL13" s="100">
        <f t="shared" si="28"/>
        <v>0</v>
      </c>
      <c r="BM13" s="100">
        <f t="shared" si="15"/>
        <v>0</v>
      </c>
      <c r="BN13" s="82">
        <f t="shared" si="16"/>
        <v>0</v>
      </c>
      <c r="BO13" s="82">
        <f t="shared" si="17"/>
        <v>0</v>
      </c>
      <c r="BP13" s="108">
        <f t="shared" si="18"/>
        <v>0</v>
      </c>
      <c r="BQ13" s="82">
        <f t="shared" si="19"/>
        <v>48</v>
      </c>
      <c r="BR13" s="82">
        <f t="shared" si="20"/>
        <v>47</v>
      </c>
      <c r="BS13" s="82">
        <f t="shared" si="21"/>
        <v>0</v>
      </c>
      <c r="BT13" s="82">
        <f t="shared" si="29"/>
        <v>0</v>
      </c>
      <c r="BU13" s="82">
        <f t="shared" si="22"/>
        <v>0</v>
      </c>
      <c r="BV13" s="82">
        <f t="shared" si="23"/>
        <v>0</v>
      </c>
      <c r="BW13" s="225">
        <f t="shared" si="24"/>
        <v>0</v>
      </c>
      <c r="BX13" s="226">
        <f t="shared" si="25"/>
        <v>273</v>
      </c>
      <c r="BY13" s="103">
        <v>1</v>
      </c>
      <c r="BZ13" s="103">
        <v>5</v>
      </c>
      <c r="CA13" s="103">
        <f t="shared" si="26"/>
        <v>4</v>
      </c>
    </row>
    <row r="14" spans="1:79" x14ac:dyDescent="0.25">
      <c r="A14" s="78" t="s">
        <v>189</v>
      </c>
      <c r="B14" s="116">
        <f t="shared" si="0"/>
        <v>269</v>
      </c>
      <c r="C14" s="114"/>
      <c r="D14" s="68"/>
      <c r="E14" s="68">
        <v>97</v>
      </c>
      <c r="F14" s="68"/>
      <c r="G14" s="68"/>
      <c r="H14" s="68">
        <f t="shared" si="1"/>
        <v>97</v>
      </c>
      <c r="I14" s="68">
        <v>24</v>
      </c>
      <c r="J14" s="69"/>
      <c r="K14" s="69"/>
      <c r="L14" s="69"/>
      <c r="M14" s="69"/>
      <c r="N14" s="69">
        <f t="shared" si="2"/>
        <v>0</v>
      </c>
      <c r="O14" s="69"/>
      <c r="P14" s="101">
        <v>50</v>
      </c>
      <c r="Q14" s="70">
        <v>50</v>
      </c>
      <c r="R14" s="101">
        <v>50</v>
      </c>
      <c r="S14" s="70"/>
      <c r="T14" s="89">
        <v>49</v>
      </c>
      <c r="U14" s="89"/>
      <c r="V14" s="100">
        <f t="shared" si="3"/>
        <v>49</v>
      </c>
      <c r="W14" s="93"/>
      <c r="X14" s="93"/>
      <c r="Y14" s="93"/>
      <c r="Z14" s="93">
        <f t="shared" si="4"/>
        <v>0</v>
      </c>
      <c r="AA14" s="106"/>
      <c r="AB14" s="71">
        <v>46</v>
      </c>
      <c r="AC14" s="70"/>
      <c r="AD14" s="70"/>
      <c r="AE14" s="101"/>
      <c r="AF14" s="70"/>
      <c r="AG14" s="101"/>
      <c r="AH14" s="101"/>
      <c r="AI14" s="70"/>
      <c r="AJ14" s="101"/>
      <c r="AK14" s="101"/>
      <c r="AL14" s="70"/>
      <c r="AM14" s="98"/>
      <c r="AN14" s="98"/>
      <c r="AO14" s="98"/>
      <c r="AP14" s="98"/>
      <c r="AQ14" s="98"/>
      <c r="AR14" s="98">
        <f t="shared" si="5"/>
        <v>0</v>
      </c>
      <c r="AS14" s="101"/>
      <c r="AT14" s="70"/>
      <c r="AU14" s="101"/>
      <c r="AV14" s="101"/>
      <c r="AW14" s="70"/>
      <c r="AX14" s="70"/>
      <c r="AY14" s="100">
        <f>SUMPRODUCT(LARGE(BC14:BM14,{1;2;3;4;5}))</f>
        <v>149</v>
      </c>
      <c r="AZ14" s="82">
        <f>SUMPRODUCT(LARGE(BN14:BW14,{1;2;3;4;5}))</f>
        <v>50</v>
      </c>
      <c r="BA14" s="107">
        <f t="shared" si="6"/>
        <v>70</v>
      </c>
      <c r="BB14" s="116">
        <f t="shared" si="7"/>
        <v>269</v>
      </c>
      <c r="BC14" s="100">
        <f t="shared" si="8"/>
        <v>50</v>
      </c>
      <c r="BD14" s="223">
        <f t="shared" si="9"/>
        <v>50</v>
      </c>
      <c r="BE14" s="223">
        <f t="shared" si="10"/>
        <v>49</v>
      </c>
      <c r="BF14" s="100">
        <f t="shared" si="11"/>
        <v>0</v>
      </c>
      <c r="BG14" s="100">
        <f t="shared" si="27"/>
        <v>0</v>
      </c>
      <c r="BH14" s="100">
        <f t="shared" si="12"/>
        <v>0</v>
      </c>
      <c r="BI14" s="100">
        <f t="shared" si="13"/>
        <v>0</v>
      </c>
      <c r="BJ14" s="100">
        <f t="shared" si="14"/>
        <v>0</v>
      </c>
      <c r="BK14" s="100">
        <f t="shared" si="30"/>
        <v>0</v>
      </c>
      <c r="BL14" s="100">
        <f t="shared" si="28"/>
        <v>0</v>
      </c>
      <c r="BM14" s="100">
        <f t="shared" si="15"/>
        <v>0</v>
      </c>
      <c r="BN14" s="82">
        <f t="shared" si="16"/>
        <v>50</v>
      </c>
      <c r="BO14" s="82">
        <f t="shared" si="17"/>
        <v>0</v>
      </c>
      <c r="BP14" s="108">
        <f t="shared" si="18"/>
        <v>0</v>
      </c>
      <c r="BQ14" s="82">
        <f t="shared" si="19"/>
        <v>0</v>
      </c>
      <c r="BR14" s="82">
        <f t="shared" si="20"/>
        <v>0</v>
      </c>
      <c r="BS14" s="82">
        <f t="shared" si="21"/>
        <v>0</v>
      </c>
      <c r="BT14" s="82">
        <f t="shared" si="29"/>
        <v>0</v>
      </c>
      <c r="BU14" s="82">
        <f t="shared" si="22"/>
        <v>0</v>
      </c>
      <c r="BV14" s="82">
        <f t="shared" si="23"/>
        <v>0</v>
      </c>
      <c r="BW14" s="225">
        <f t="shared" si="24"/>
        <v>0</v>
      </c>
      <c r="BX14" s="226">
        <f t="shared" si="25"/>
        <v>269</v>
      </c>
      <c r="BY14" s="103">
        <v>2</v>
      </c>
      <c r="BZ14" s="103">
        <v>4</v>
      </c>
      <c r="CA14" s="103">
        <f t="shared" si="26"/>
        <v>3</v>
      </c>
    </row>
    <row r="15" spans="1:79" x14ac:dyDescent="0.25">
      <c r="A15" s="78" t="s">
        <v>276</v>
      </c>
      <c r="B15" s="116">
        <f t="shared" si="0"/>
        <v>241</v>
      </c>
      <c r="C15" s="114"/>
      <c r="D15" s="68"/>
      <c r="E15" s="68"/>
      <c r="F15" s="68"/>
      <c r="G15" s="68"/>
      <c r="H15" s="68">
        <f t="shared" si="1"/>
        <v>0</v>
      </c>
      <c r="I15" s="68"/>
      <c r="J15" s="69"/>
      <c r="K15" s="69"/>
      <c r="L15" s="69">
        <v>48</v>
      </c>
      <c r="M15" s="69">
        <v>36</v>
      </c>
      <c r="N15" s="69">
        <f t="shared" si="2"/>
        <v>36</v>
      </c>
      <c r="O15" s="69">
        <v>49</v>
      </c>
      <c r="P15" s="101"/>
      <c r="Q15" s="70"/>
      <c r="R15" s="101"/>
      <c r="S15" s="70"/>
      <c r="T15" s="89"/>
      <c r="U15" s="89"/>
      <c r="V15" s="100">
        <f t="shared" si="3"/>
        <v>0</v>
      </c>
      <c r="W15" s="93"/>
      <c r="X15" s="93"/>
      <c r="Y15" s="93"/>
      <c r="Z15" s="93">
        <f t="shared" si="4"/>
        <v>0</v>
      </c>
      <c r="AA15" s="106"/>
      <c r="AB15" s="71">
        <v>43</v>
      </c>
      <c r="AC15" s="70"/>
      <c r="AD15" s="70">
        <v>50</v>
      </c>
      <c r="AE15" s="101"/>
      <c r="AF15" s="70"/>
      <c r="AG15" s="101">
        <v>49</v>
      </c>
      <c r="AH15" s="101"/>
      <c r="AI15" s="70">
        <v>50</v>
      </c>
      <c r="AJ15" s="101"/>
      <c r="AK15" s="101"/>
      <c r="AL15" s="70"/>
      <c r="AM15" s="98"/>
      <c r="AN15" s="98"/>
      <c r="AO15" s="98"/>
      <c r="AP15" s="98"/>
      <c r="AQ15" s="98"/>
      <c r="AR15" s="98">
        <f t="shared" si="5"/>
        <v>0</v>
      </c>
      <c r="AS15" s="101"/>
      <c r="AT15" s="70"/>
      <c r="AU15" s="101"/>
      <c r="AV15" s="101"/>
      <c r="AW15" s="70"/>
      <c r="AX15" s="70"/>
      <c r="AY15" s="100">
        <f>SUMPRODUCT(LARGE(BC15:BM15,{1;2;3;4;5}))</f>
        <v>49</v>
      </c>
      <c r="AZ15" s="82">
        <f>SUMPRODUCT(LARGE(BN15:BW15,{1;2;3;4;5}))</f>
        <v>100</v>
      </c>
      <c r="BA15" s="107">
        <f t="shared" si="6"/>
        <v>92</v>
      </c>
      <c r="BB15" s="116">
        <f t="shared" si="7"/>
        <v>241</v>
      </c>
      <c r="BC15" s="100">
        <f t="shared" si="8"/>
        <v>0</v>
      </c>
      <c r="BD15" s="100">
        <f t="shared" si="9"/>
        <v>0</v>
      </c>
      <c r="BE15" s="100">
        <f t="shared" si="10"/>
        <v>0</v>
      </c>
      <c r="BF15" s="100">
        <f t="shared" si="11"/>
        <v>0</v>
      </c>
      <c r="BG15" s="100">
        <f t="shared" si="27"/>
        <v>49</v>
      </c>
      <c r="BH15" s="100">
        <f t="shared" si="12"/>
        <v>0</v>
      </c>
      <c r="BI15" s="100">
        <f t="shared" si="13"/>
        <v>0</v>
      </c>
      <c r="BJ15" s="100">
        <f t="shared" si="14"/>
        <v>0</v>
      </c>
      <c r="BK15" s="100">
        <f t="shared" si="30"/>
        <v>0</v>
      </c>
      <c r="BL15" s="100">
        <f t="shared" si="28"/>
        <v>0</v>
      </c>
      <c r="BM15" s="100">
        <f t="shared" si="15"/>
        <v>0</v>
      </c>
      <c r="BN15" s="82">
        <f t="shared" si="16"/>
        <v>0</v>
      </c>
      <c r="BO15" s="82">
        <f t="shared" si="17"/>
        <v>0</v>
      </c>
      <c r="BP15" s="108">
        <f t="shared" si="18"/>
        <v>0</v>
      </c>
      <c r="BQ15" s="82">
        <f t="shared" si="19"/>
        <v>0</v>
      </c>
      <c r="BR15" s="82">
        <f t="shared" si="20"/>
        <v>50</v>
      </c>
      <c r="BS15" s="82">
        <f t="shared" si="21"/>
        <v>0</v>
      </c>
      <c r="BT15" s="82">
        <f t="shared" si="29"/>
        <v>50</v>
      </c>
      <c r="BU15" s="82">
        <f t="shared" si="22"/>
        <v>0</v>
      </c>
      <c r="BV15" s="82">
        <f t="shared" si="23"/>
        <v>0</v>
      </c>
      <c r="BW15" s="225">
        <f t="shared" si="24"/>
        <v>0</v>
      </c>
      <c r="BX15" s="226">
        <f t="shared" si="25"/>
        <v>241</v>
      </c>
      <c r="BZ15" s="103">
        <v>3</v>
      </c>
      <c r="CA15" s="103">
        <f t="shared" si="26"/>
        <v>5</v>
      </c>
    </row>
    <row r="16" spans="1:79" x14ac:dyDescent="0.25">
      <c r="A16" s="78" t="s">
        <v>280</v>
      </c>
      <c r="B16" s="116">
        <f t="shared" si="0"/>
        <v>201</v>
      </c>
      <c r="C16" s="114"/>
      <c r="D16" s="68"/>
      <c r="E16" s="68"/>
      <c r="F16" s="68"/>
      <c r="G16" s="68"/>
      <c r="H16" s="68">
        <f t="shared" si="1"/>
        <v>0</v>
      </c>
      <c r="I16" s="68"/>
      <c r="J16" s="69"/>
      <c r="K16" s="69"/>
      <c r="L16" s="69"/>
      <c r="M16" s="69"/>
      <c r="N16" s="69">
        <f t="shared" si="2"/>
        <v>0</v>
      </c>
      <c r="O16" s="69"/>
      <c r="P16" s="101"/>
      <c r="Q16" s="70"/>
      <c r="R16" s="101"/>
      <c r="S16" s="70"/>
      <c r="T16" s="89"/>
      <c r="U16" s="89">
        <v>39</v>
      </c>
      <c r="V16" s="100">
        <f t="shared" si="3"/>
        <v>39</v>
      </c>
      <c r="W16" s="93"/>
      <c r="X16" s="93">
        <v>77</v>
      </c>
      <c r="Y16" s="93">
        <v>80</v>
      </c>
      <c r="Z16" s="93">
        <f t="shared" si="4"/>
        <v>77</v>
      </c>
      <c r="AA16" s="106">
        <v>46</v>
      </c>
      <c r="AB16" s="71">
        <v>31</v>
      </c>
      <c r="AC16" s="70">
        <v>44</v>
      </c>
      <c r="AD16" s="70"/>
      <c r="AE16" s="101"/>
      <c r="AF16" s="70"/>
      <c r="AG16" s="101">
        <v>41</v>
      </c>
      <c r="AH16" s="101"/>
      <c r="AI16" s="70"/>
      <c r="AJ16" s="101"/>
      <c r="AK16" s="101"/>
      <c r="AL16" s="70"/>
      <c r="AM16" s="98"/>
      <c r="AN16" s="98"/>
      <c r="AO16" s="98"/>
      <c r="AP16" s="98"/>
      <c r="AQ16" s="98"/>
      <c r="AR16" s="98">
        <f t="shared" si="5"/>
        <v>0</v>
      </c>
      <c r="AS16" s="101"/>
      <c r="AT16" s="70"/>
      <c r="AU16" s="101"/>
      <c r="AV16" s="101"/>
      <c r="AW16" s="70"/>
      <c r="AX16" s="70"/>
      <c r="AY16" s="100">
        <f>SUMPRODUCT(LARGE(BC16:BM16,{1;2;3;4;5}))</f>
        <v>80</v>
      </c>
      <c r="AZ16" s="82">
        <f>SUMPRODUCT(LARGE(BN16:BW16,{1;2;3;4;5}))</f>
        <v>90</v>
      </c>
      <c r="BA16" s="107">
        <f t="shared" si="6"/>
        <v>31</v>
      </c>
      <c r="BB16" s="116">
        <f t="shared" si="7"/>
        <v>201</v>
      </c>
      <c r="BC16" s="100">
        <f t="shared" si="8"/>
        <v>0</v>
      </c>
      <c r="BD16" s="100">
        <f t="shared" si="9"/>
        <v>0</v>
      </c>
      <c r="BE16" s="223">
        <f t="shared" si="10"/>
        <v>39</v>
      </c>
      <c r="BF16" s="100">
        <f t="shared" si="11"/>
        <v>0</v>
      </c>
      <c r="BG16" s="100">
        <f t="shared" si="27"/>
        <v>41</v>
      </c>
      <c r="BH16" s="100">
        <f t="shared" si="12"/>
        <v>0</v>
      </c>
      <c r="BI16" s="100">
        <f t="shared" si="13"/>
        <v>0</v>
      </c>
      <c r="BJ16" s="100">
        <f t="shared" si="14"/>
        <v>0</v>
      </c>
      <c r="BK16" s="100">
        <f t="shared" si="30"/>
        <v>0</v>
      </c>
      <c r="BL16" s="100">
        <f t="shared" si="28"/>
        <v>0</v>
      </c>
      <c r="BM16" s="100">
        <f t="shared" si="15"/>
        <v>0</v>
      </c>
      <c r="BN16" s="82">
        <f t="shared" si="16"/>
        <v>0</v>
      </c>
      <c r="BO16" s="82">
        <f t="shared" si="17"/>
        <v>0</v>
      </c>
      <c r="BP16" s="108">
        <f t="shared" si="18"/>
        <v>46</v>
      </c>
      <c r="BQ16" s="82">
        <f t="shared" si="19"/>
        <v>44</v>
      </c>
      <c r="BR16" s="82">
        <f t="shared" si="20"/>
        <v>0</v>
      </c>
      <c r="BS16" s="82">
        <f t="shared" si="21"/>
        <v>0</v>
      </c>
      <c r="BT16" s="82">
        <f t="shared" si="29"/>
        <v>0</v>
      </c>
      <c r="BU16" s="82">
        <f t="shared" si="22"/>
        <v>0</v>
      </c>
      <c r="BV16" s="82">
        <f t="shared" si="23"/>
        <v>0</v>
      </c>
      <c r="BW16" s="225">
        <f t="shared" si="24"/>
        <v>0</v>
      </c>
      <c r="BX16" s="226">
        <f t="shared" si="25"/>
        <v>201</v>
      </c>
      <c r="BY16" s="103">
        <v>1</v>
      </c>
      <c r="BZ16" s="103">
        <v>4</v>
      </c>
      <c r="CA16" s="103">
        <f t="shared" si="26"/>
        <v>4</v>
      </c>
    </row>
    <row r="17" spans="1:79" x14ac:dyDescent="0.25">
      <c r="A17" s="78" t="s">
        <v>253</v>
      </c>
      <c r="B17" s="116">
        <f t="shared" si="0"/>
        <v>177</v>
      </c>
      <c r="C17" s="114"/>
      <c r="D17" s="68"/>
      <c r="E17" s="68"/>
      <c r="F17" s="68"/>
      <c r="G17" s="68"/>
      <c r="H17" s="68">
        <f t="shared" si="1"/>
        <v>0</v>
      </c>
      <c r="I17" s="68"/>
      <c r="J17" s="69"/>
      <c r="K17" s="69"/>
      <c r="L17" s="69"/>
      <c r="M17" s="69"/>
      <c r="N17" s="69">
        <f t="shared" si="2"/>
        <v>0</v>
      </c>
      <c r="O17" s="69"/>
      <c r="P17" s="101"/>
      <c r="Q17" s="70"/>
      <c r="R17" s="101"/>
      <c r="S17" s="70"/>
      <c r="T17" s="89">
        <v>41</v>
      </c>
      <c r="U17" s="89"/>
      <c r="V17" s="100">
        <f t="shared" si="3"/>
        <v>41</v>
      </c>
      <c r="W17" s="93"/>
      <c r="X17" s="93"/>
      <c r="Y17" s="93"/>
      <c r="Z17" s="93">
        <f t="shared" si="4"/>
        <v>0</v>
      </c>
      <c r="AA17" s="106"/>
      <c r="AB17" s="71">
        <v>45</v>
      </c>
      <c r="AC17" s="70"/>
      <c r="AD17" s="70"/>
      <c r="AE17" s="101"/>
      <c r="AF17" s="70"/>
      <c r="AG17" s="101"/>
      <c r="AH17" s="101"/>
      <c r="AI17" s="70">
        <v>45</v>
      </c>
      <c r="AJ17" s="101"/>
      <c r="AK17" s="101"/>
      <c r="AL17" s="70"/>
      <c r="AM17" s="98">
        <v>33</v>
      </c>
      <c r="AN17" s="98">
        <v>41</v>
      </c>
      <c r="AO17" s="98">
        <v>84</v>
      </c>
      <c r="AP17" s="98"/>
      <c r="AQ17" s="98">
        <v>56</v>
      </c>
      <c r="AR17" s="98">
        <f t="shared" si="5"/>
        <v>33</v>
      </c>
      <c r="AS17" s="101">
        <v>46</v>
      </c>
      <c r="AT17" s="70"/>
      <c r="AU17" s="101"/>
      <c r="AV17" s="101"/>
      <c r="AW17" s="70"/>
      <c r="AX17" s="70"/>
      <c r="AY17" s="100">
        <f>SUMPRODUCT(LARGE(BC17:BM17,{1;2;3;4;5}))</f>
        <v>87</v>
      </c>
      <c r="AZ17" s="82">
        <f>SUMPRODUCT(LARGE(BN17:BW17,{1;2;3;4;5}))</f>
        <v>45</v>
      </c>
      <c r="BA17" s="107">
        <f t="shared" si="6"/>
        <v>45</v>
      </c>
      <c r="BB17" s="116">
        <f t="shared" si="7"/>
        <v>177</v>
      </c>
      <c r="BC17" s="100">
        <f t="shared" si="8"/>
        <v>0</v>
      </c>
      <c r="BD17" s="100">
        <f t="shared" si="9"/>
        <v>0</v>
      </c>
      <c r="BE17" s="223">
        <f t="shared" si="10"/>
        <v>41</v>
      </c>
      <c r="BF17" s="100">
        <f t="shared" si="11"/>
        <v>0</v>
      </c>
      <c r="BG17" s="100">
        <f t="shared" si="27"/>
        <v>0</v>
      </c>
      <c r="BH17" s="100">
        <f t="shared" si="12"/>
        <v>0</v>
      </c>
      <c r="BI17" s="100">
        <f t="shared" si="13"/>
        <v>0</v>
      </c>
      <c r="BJ17" s="100">
        <f t="shared" si="14"/>
        <v>0</v>
      </c>
      <c r="BK17" s="100">
        <f t="shared" si="30"/>
        <v>46</v>
      </c>
      <c r="BL17" s="100">
        <f t="shared" si="28"/>
        <v>0</v>
      </c>
      <c r="BM17" s="100">
        <f t="shared" si="15"/>
        <v>0</v>
      </c>
      <c r="BN17" s="82">
        <f t="shared" si="16"/>
        <v>0</v>
      </c>
      <c r="BO17" s="82">
        <f t="shared" si="17"/>
        <v>0</v>
      </c>
      <c r="BP17" s="108">
        <f t="shared" si="18"/>
        <v>0</v>
      </c>
      <c r="BQ17" s="82">
        <f t="shared" si="19"/>
        <v>0</v>
      </c>
      <c r="BR17" s="82">
        <f t="shared" si="20"/>
        <v>0</v>
      </c>
      <c r="BS17" s="82">
        <f t="shared" si="21"/>
        <v>0</v>
      </c>
      <c r="BT17" s="82">
        <f t="shared" si="29"/>
        <v>45</v>
      </c>
      <c r="BU17" s="82">
        <f t="shared" si="22"/>
        <v>0</v>
      </c>
      <c r="BV17" s="82">
        <f t="shared" si="23"/>
        <v>0</v>
      </c>
      <c r="BW17" s="225">
        <f t="shared" si="24"/>
        <v>0</v>
      </c>
      <c r="BX17" s="226">
        <f t="shared" si="25"/>
        <v>177</v>
      </c>
      <c r="BY17" s="103">
        <v>1</v>
      </c>
      <c r="BZ17" s="103">
        <v>3</v>
      </c>
      <c r="CA17" s="103">
        <f t="shared" si="26"/>
        <v>4</v>
      </c>
    </row>
    <row r="18" spans="1:79" x14ac:dyDescent="0.25">
      <c r="A18" s="78" t="s">
        <v>249</v>
      </c>
      <c r="B18" s="116">
        <f t="shared" si="0"/>
        <v>176</v>
      </c>
      <c r="C18" s="114"/>
      <c r="D18" s="68"/>
      <c r="E18" s="68"/>
      <c r="F18" s="68"/>
      <c r="G18" s="68"/>
      <c r="H18" s="68">
        <f t="shared" si="1"/>
        <v>0</v>
      </c>
      <c r="I18" s="68"/>
      <c r="J18" s="69"/>
      <c r="K18" s="69"/>
      <c r="L18" s="69">
        <v>61</v>
      </c>
      <c r="M18" s="69">
        <v>55</v>
      </c>
      <c r="N18" s="69">
        <f t="shared" si="2"/>
        <v>55</v>
      </c>
      <c r="O18" s="69">
        <v>45</v>
      </c>
      <c r="P18" s="101"/>
      <c r="Q18" s="70"/>
      <c r="R18" s="101"/>
      <c r="S18" s="70"/>
      <c r="T18" s="89">
        <v>44</v>
      </c>
      <c r="U18" s="89">
        <v>44</v>
      </c>
      <c r="V18" s="100">
        <f t="shared" si="3"/>
        <v>44</v>
      </c>
      <c r="W18" s="93"/>
      <c r="X18" s="93"/>
      <c r="Y18" s="93"/>
      <c r="Z18" s="93">
        <f t="shared" si="4"/>
        <v>0</v>
      </c>
      <c r="AA18" s="106"/>
      <c r="AB18" s="71">
        <v>38</v>
      </c>
      <c r="AC18" s="70"/>
      <c r="AD18" s="70"/>
      <c r="AE18" s="101"/>
      <c r="AF18" s="70"/>
      <c r="AG18" s="101"/>
      <c r="AH18" s="101"/>
      <c r="AI18" s="70"/>
      <c r="AJ18" s="101"/>
      <c r="AK18" s="101"/>
      <c r="AL18" s="70"/>
      <c r="AM18" s="98"/>
      <c r="AN18" s="98">
        <v>30</v>
      </c>
      <c r="AO18" s="98">
        <v>30</v>
      </c>
      <c r="AP18" s="98"/>
      <c r="AQ18" s="98"/>
      <c r="AR18" s="98">
        <f t="shared" si="5"/>
        <v>30</v>
      </c>
      <c r="AS18" s="101">
        <v>49</v>
      </c>
      <c r="AT18" s="70"/>
      <c r="AU18" s="101"/>
      <c r="AV18" s="101"/>
      <c r="AW18" s="70"/>
      <c r="AX18" s="70"/>
      <c r="AY18" s="100">
        <f>SUMPRODUCT(LARGE(BC18:BM18,{1;2;3;4;5}))</f>
        <v>93</v>
      </c>
      <c r="AZ18" s="82">
        <f>SUMPRODUCT(LARGE(BN18:BW18,{1;2;3;4;5}))</f>
        <v>0</v>
      </c>
      <c r="BA18" s="107">
        <f t="shared" si="6"/>
        <v>83</v>
      </c>
      <c r="BB18" s="116">
        <f t="shared" si="7"/>
        <v>176</v>
      </c>
      <c r="BC18" s="100">
        <f t="shared" si="8"/>
        <v>0</v>
      </c>
      <c r="BD18" s="100">
        <f t="shared" si="9"/>
        <v>0</v>
      </c>
      <c r="BE18" s="223">
        <f t="shared" si="10"/>
        <v>44</v>
      </c>
      <c r="BF18" s="100">
        <f t="shared" si="11"/>
        <v>0</v>
      </c>
      <c r="BG18" s="100">
        <f t="shared" si="27"/>
        <v>0</v>
      </c>
      <c r="BH18" s="100">
        <f t="shared" si="12"/>
        <v>0</v>
      </c>
      <c r="BI18" s="100">
        <f t="shared" si="13"/>
        <v>0</v>
      </c>
      <c r="BJ18" s="100">
        <f t="shared" si="14"/>
        <v>0</v>
      </c>
      <c r="BK18" s="100">
        <f t="shared" si="30"/>
        <v>49</v>
      </c>
      <c r="BL18" s="100">
        <f t="shared" si="28"/>
        <v>0</v>
      </c>
      <c r="BM18" s="100">
        <f t="shared" si="15"/>
        <v>0</v>
      </c>
      <c r="BN18" s="82">
        <f t="shared" si="16"/>
        <v>0</v>
      </c>
      <c r="BO18" s="82">
        <f t="shared" si="17"/>
        <v>0</v>
      </c>
      <c r="BP18" s="108">
        <f t="shared" si="18"/>
        <v>0</v>
      </c>
      <c r="BQ18" s="82">
        <f t="shared" si="19"/>
        <v>0</v>
      </c>
      <c r="BR18" s="82">
        <f t="shared" si="20"/>
        <v>0</v>
      </c>
      <c r="BS18" s="82">
        <f t="shared" si="21"/>
        <v>0</v>
      </c>
      <c r="BT18" s="82">
        <f t="shared" si="29"/>
        <v>0</v>
      </c>
      <c r="BU18" s="82">
        <f t="shared" si="22"/>
        <v>0</v>
      </c>
      <c r="BV18" s="82">
        <f t="shared" si="23"/>
        <v>0</v>
      </c>
      <c r="BW18" s="225">
        <f t="shared" si="24"/>
        <v>0</v>
      </c>
      <c r="BX18" s="226">
        <f t="shared" si="25"/>
        <v>176</v>
      </c>
      <c r="BY18" s="103">
        <v>1</v>
      </c>
      <c r="BZ18" s="103">
        <v>2</v>
      </c>
      <c r="CA18" s="103">
        <f t="shared" si="26"/>
        <v>4</v>
      </c>
    </row>
    <row r="19" spans="1:79" x14ac:dyDescent="0.25">
      <c r="A19" s="78" t="s">
        <v>247</v>
      </c>
      <c r="B19" s="116">
        <f t="shared" si="0"/>
        <v>165</v>
      </c>
      <c r="C19" s="114"/>
      <c r="D19" s="68"/>
      <c r="E19" s="68"/>
      <c r="F19" s="68"/>
      <c r="G19" s="68"/>
      <c r="H19" s="68">
        <f t="shared" si="1"/>
        <v>0</v>
      </c>
      <c r="I19" s="68"/>
      <c r="J19" s="69"/>
      <c r="K19" s="69"/>
      <c r="L19" s="69"/>
      <c r="M19" s="69"/>
      <c r="N19" s="69">
        <f t="shared" si="2"/>
        <v>0</v>
      </c>
      <c r="O19" s="69"/>
      <c r="P19" s="101"/>
      <c r="Q19" s="70"/>
      <c r="R19" s="101"/>
      <c r="S19" s="70"/>
      <c r="T19" s="89">
        <v>38</v>
      </c>
      <c r="U19" s="89">
        <v>43</v>
      </c>
      <c r="V19" s="100">
        <f t="shared" si="3"/>
        <v>43</v>
      </c>
      <c r="W19" s="93"/>
      <c r="X19" s="93"/>
      <c r="Y19" s="93"/>
      <c r="Z19" s="93">
        <f t="shared" si="4"/>
        <v>0</v>
      </c>
      <c r="AA19" s="106"/>
      <c r="AB19" s="71">
        <v>36</v>
      </c>
      <c r="AC19" s="70">
        <v>47</v>
      </c>
      <c r="AD19" s="70"/>
      <c r="AE19" s="101"/>
      <c r="AF19" s="70"/>
      <c r="AG19" s="101"/>
      <c r="AH19" s="101"/>
      <c r="AI19" s="70"/>
      <c r="AJ19" s="101"/>
      <c r="AK19" s="101"/>
      <c r="AL19" s="70"/>
      <c r="AM19" s="98"/>
      <c r="AN19" s="98">
        <v>62</v>
      </c>
      <c r="AO19" s="98">
        <v>58</v>
      </c>
      <c r="AP19" s="98"/>
      <c r="AQ19" s="98">
        <v>73</v>
      </c>
      <c r="AR19" s="98">
        <f t="shared" si="5"/>
        <v>58</v>
      </c>
      <c r="AS19" s="101">
        <v>39</v>
      </c>
      <c r="AT19" s="70"/>
      <c r="AU19" s="101"/>
      <c r="AV19" s="101"/>
      <c r="AW19" s="70"/>
      <c r="AX19" s="70"/>
      <c r="AY19" s="100">
        <f>SUMPRODUCT(LARGE(BC19:BM19,{1;2;3;4;5}))</f>
        <v>82</v>
      </c>
      <c r="AZ19" s="82">
        <f>SUMPRODUCT(LARGE(BN19:BW19,{1;2;3;4;5}))</f>
        <v>47</v>
      </c>
      <c r="BA19" s="107">
        <f t="shared" si="6"/>
        <v>36</v>
      </c>
      <c r="BB19" s="116">
        <f t="shared" si="7"/>
        <v>165</v>
      </c>
      <c r="BC19" s="100">
        <f t="shared" si="8"/>
        <v>0</v>
      </c>
      <c r="BD19" s="100">
        <f t="shared" si="9"/>
        <v>0</v>
      </c>
      <c r="BE19" s="223">
        <f t="shared" si="10"/>
        <v>43</v>
      </c>
      <c r="BF19" s="100">
        <f t="shared" si="11"/>
        <v>0</v>
      </c>
      <c r="BG19" s="100">
        <f t="shared" si="27"/>
        <v>0</v>
      </c>
      <c r="BH19" s="100">
        <f t="shared" si="12"/>
        <v>0</v>
      </c>
      <c r="BI19" s="100">
        <f t="shared" si="13"/>
        <v>0</v>
      </c>
      <c r="BJ19" s="100">
        <f t="shared" si="14"/>
        <v>0</v>
      </c>
      <c r="BK19" s="100">
        <f t="shared" si="30"/>
        <v>39</v>
      </c>
      <c r="BL19" s="100">
        <f t="shared" si="28"/>
        <v>0</v>
      </c>
      <c r="BM19" s="100">
        <f t="shared" si="15"/>
        <v>0</v>
      </c>
      <c r="BN19" s="82">
        <f t="shared" si="16"/>
        <v>0</v>
      </c>
      <c r="BO19" s="82">
        <f t="shared" si="17"/>
        <v>0</v>
      </c>
      <c r="BP19" s="108">
        <f t="shared" si="18"/>
        <v>0</v>
      </c>
      <c r="BQ19" s="82">
        <f t="shared" si="19"/>
        <v>47</v>
      </c>
      <c r="BR19" s="82">
        <f t="shared" si="20"/>
        <v>0</v>
      </c>
      <c r="BS19" s="82">
        <f t="shared" si="21"/>
        <v>0</v>
      </c>
      <c r="BT19" s="82">
        <f t="shared" si="29"/>
        <v>0</v>
      </c>
      <c r="BU19" s="82">
        <f t="shared" si="22"/>
        <v>0</v>
      </c>
      <c r="BV19" s="82">
        <f t="shared" si="23"/>
        <v>0</v>
      </c>
      <c r="BW19" s="225">
        <f t="shared" si="24"/>
        <v>0</v>
      </c>
      <c r="BX19" s="226">
        <f t="shared" si="25"/>
        <v>165</v>
      </c>
      <c r="BY19" s="103">
        <v>1</v>
      </c>
      <c r="BZ19" s="103">
        <v>3</v>
      </c>
      <c r="CA19" s="103">
        <f t="shared" si="26"/>
        <v>4</v>
      </c>
    </row>
    <row r="20" spans="1:79" x14ac:dyDescent="0.25">
      <c r="A20" s="78" t="s">
        <v>177</v>
      </c>
      <c r="B20" s="116">
        <f t="shared" si="0"/>
        <v>163</v>
      </c>
      <c r="C20" s="114"/>
      <c r="D20" s="68"/>
      <c r="E20" s="68"/>
      <c r="F20" s="68"/>
      <c r="G20" s="68"/>
      <c r="H20" s="68">
        <f t="shared" si="1"/>
        <v>0</v>
      </c>
      <c r="I20" s="68"/>
      <c r="J20" s="69">
        <v>60</v>
      </c>
      <c r="K20" s="69">
        <v>72</v>
      </c>
      <c r="L20" s="69">
        <v>97</v>
      </c>
      <c r="M20" s="69">
        <v>92</v>
      </c>
      <c r="N20" s="69">
        <f t="shared" si="2"/>
        <v>60</v>
      </c>
      <c r="O20" s="69">
        <v>41</v>
      </c>
      <c r="P20" s="101"/>
      <c r="Q20" s="70"/>
      <c r="R20" s="101">
        <v>47</v>
      </c>
      <c r="S20" s="70"/>
      <c r="T20" s="89"/>
      <c r="U20" s="89"/>
      <c r="V20" s="100">
        <f t="shared" si="3"/>
        <v>0</v>
      </c>
      <c r="W20" s="93"/>
      <c r="X20" s="93"/>
      <c r="Y20" s="93"/>
      <c r="Z20" s="93">
        <f t="shared" si="4"/>
        <v>0</v>
      </c>
      <c r="AA20" s="106"/>
      <c r="AB20" s="71">
        <v>39</v>
      </c>
      <c r="AC20" s="70"/>
      <c r="AD20" s="70"/>
      <c r="AE20" s="101"/>
      <c r="AF20" s="70"/>
      <c r="AG20" s="101"/>
      <c r="AH20" s="101"/>
      <c r="AI20" s="70"/>
      <c r="AJ20" s="101"/>
      <c r="AK20" s="101"/>
      <c r="AL20" s="70"/>
      <c r="AM20" s="98"/>
      <c r="AN20" s="98">
        <v>81</v>
      </c>
      <c r="AO20" s="98">
        <v>71</v>
      </c>
      <c r="AP20" s="98"/>
      <c r="AQ20" s="98">
        <v>88</v>
      </c>
      <c r="AR20" s="98">
        <f t="shared" si="5"/>
        <v>71</v>
      </c>
      <c r="AS20" s="101">
        <v>36</v>
      </c>
      <c r="AT20" s="70"/>
      <c r="AU20" s="101"/>
      <c r="AV20" s="101"/>
      <c r="AW20" s="70"/>
      <c r="AX20" s="70"/>
      <c r="AY20" s="100">
        <f>SUMPRODUCT(LARGE(BC20:BM20,{1;2;3;4;5}))</f>
        <v>83</v>
      </c>
      <c r="AZ20" s="82">
        <f>SUMPRODUCT(LARGE(BN20:BW20,{1;2;3;4;5}))</f>
        <v>0</v>
      </c>
      <c r="BA20" s="107">
        <f t="shared" si="6"/>
        <v>80</v>
      </c>
      <c r="BB20" s="116">
        <f t="shared" si="7"/>
        <v>163</v>
      </c>
      <c r="BC20" s="100">
        <f t="shared" si="8"/>
        <v>0</v>
      </c>
      <c r="BD20" s="223">
        <f t="shared" si="9"/>
        <v>47</v>
      </c>
      <c r="BE20" s="100">
        <f t="shared" si="10"/>
        <v>0</v>
      </c>
      <c r="BF20" s="100">
        <f t="shared" si="11"/>
        <v>0</v>
      </c>
      <c r="BG20" s="100">
        <f t="shared" si="27"/>
        <v>0</v>
      </c>
      <c r="BH20" s="100">
        <f t="shared" si="12"/>
        <v>0</v>
      </c>
      <c r="BI20" s="100">
        <f t="shared" si="13"/>
        <v>0</v>
      </c>
      <c r="BJ20" s="100">
        <f t="shared" si="14"/>
        <v>0</v>
      </c>
      <c r="BK20" s="100">
        <f t="shared" si="30"/>
        <v>36</v>
      </c>
      <c r="BL20" s="100">
        <f t="shared" si="28"/>
        <v>0</v>
      </c>
      <c r="BM20" s="100">
        <f t="shared" si="15"/>
        <v>0</v>
      </c>
      <c r="BN20" s="82">
        <f t="shared" si="16"/>
        <v>0</v>
      </c>
      <c r="BO20" s="82">
        <f t="shared" si="17"/>
        <v>0</v>
      </c>
      <c r="BP20" s="108">
        <f t="shared" si="18"/>
        <v>0</v>
      </c>
      <c r="BQ20" s="82">
        <f t="shared" si="19"/>
        <v>0</v>
      </c>
      <c r="BR20" s="82">
        <f t="shared" si="20"/>
        <v>0</v>
      </c>
      <c r="BS20" s="82">
        <f t="shared" si="21"/>
        <v>0</v>
      </c>
      <c r="BT20" s="82">
        <f t="shared" si="29"/>
        <v>0</v>
      </c>
      <c r="BU20" s="82">
        <f t="shared" si="22"/>
        <v>0</v>
      </c>
      <c r="BV20" s="82">
        <f t="shared" si="23"/>
        <v>0</v>
      </c>
      <c r="BW20" s="225">
        <f t="shared" si="24"/>
        <v>0</v>
      </c>
      <c r="BX20" s="226">
        <f t="shared" si="25"/>
        <v>163</v>
      </c>
      <c r="BY20" s="103">
        <v>1</v>
      </c>
      <c r="BZ20" s="103">
        <v>2</v>
      </c>
      <c r="CA20" s="103">
        <f t="shared" si="26"/>
        <v>4</v>
      </c>
    </row>
    <row r="21" spans="1:79" x14ac:dyDescent="0.25">
      <c r="A21" s="78" t="s">
        <v>208</v>
      </c>
      <c r="B21" s="116">
        <f t="shared" si="0"/>
        <v>152</v>
      </c>
      <c r="C21" s="114"/>
      <c r="D21" s="68"/>
      <c r="E21" s="68"/>
      <c r="F21" s="68"/>
      <c r="G21" s="68"/>
      <c r="H21" s="68">
        <f t="shared" si="1"/>
        <v>0</v>
      </c>
      <c r="I21" s="68"/>
      <c r="J21" s="69"/>
      <c r="K21" s="69">
        <v>97</v>
      </c>
      <c r="L21" s="69"/>
      <c r="M21" s="69"/>
      <c r="N21" s="69">
        <f t="shared" si="2"/>
        <v>97</v>
      </c>
      <c r="O21" s="69">
        <v>37</v>
      </c>
      <c r="P21" s="101"/>
      <c r="Q21" s="70"/>
      <c r="R21" s="101"/>
      <c r="S21" s="70"/>
      <c r="T21" s="89">
        <v>33</v>
      </c>
      <c r="U21" s="89">
        <v>38</v>
      </c>
      <c r="V21" s="100">
        <f t="shared" si="3"/>
        <v>38</v>
      </c>
      <c r="W21" s="93"/>
      <c r="X21" s="93"/>
      <c r="Y21" s="93"/>
      <c r="Z21" s="93">
        <f t="shared" si="4"/>
        <v>0</v>
      </c>
      <c r="AA21" s="106"/>
      <c r="AB21" s="71"/>
      <c r="AC21" s="70"/>
      <c r="AD21" s="70"/>
      <c r="AE21" s="101"/>
      <c r="AF21" s="70"/>
      <c r="AG21" s="101">
        <v>38</v>
      </c>
      <c r="AH21" s="101"/>
      <c r="AI21" s="70">
        <v>39</v>
      </c>
      <c r="AJ21" s="101"/>
      <c r="AK21" s="101"/>
      <c r="AL21" s="70"/>
      <c r="AM21" s="98"/>
      <c r="AN21" s="98"/>
      <c r="AO21" s="98"/>
      <c r="AP21" s="98"/>
      <c r="AQ21" s="98"/>
      <c r="AR21" s="98">
        <f t="shared" si="5"/>
        <v>0</v>
      </c>
      <c r="AS21" s="101"/>
      <c r="AT21" s="70"/>
      <c r="AU21" s="101"/>
      <c r="AV21" s="101"/>
      <c r="AW21" s="70"/>
      <c r="AX21" s="70"/>
      <c r="AY21" s="100">
        <f>SUMPRODUCT(LARGE(BC21:BM21,{1;2;3;4;5}))</f>
        <v>76</v>
      </c>
      <c r="AZ21" s="82">
        <f>SUMPRODUCT(LARGE(BN21:BW21,{1;2;3;4;5}))</f>
        <v>39</v>
      </c>
      <c r="BA21" s="107">
        <f t="shared" si="6"/>
        <v>37</v>
      </c>
      <c r="BB21" s="116">
        <f t="shared" si="7"/>
        <v>152</v>
      </c>
      <c r="BC21" s="100">
        <f t="shared" si="8"/>
        <v>0</v>
      </c>
      <c r="BD21" s="100">
        <f t="shared" si="9"/>
        <v>0</v>
      </c>
      <c r="BE21" s="223">
        <f t="shared" si="10"/>
        <v>38</v>
      </c>
      <c r="BF21" s="100">
        <f t="shared" si="11"/>
        <v>0</v>
      </c>
      <c r="BG21" s="100">
        <f t="shared" si="27"/>
        <v>38</v>
      </c>
      <c r="BH21" s="100">
        <f t="shared" si="12"/>
        <v>0</v>
      </c>
      <c r="BI21" s="100">
        <f t="shared" si="13"/>
        <v>0</v>
      </c>
      <c r="BJ21" s="100">
        <f t="shared" si="14"/>
        <v>0</v>
      </c>
      <c r="BK21" s="100">
        <f t="shared" si="30"/>
        <v>0</v>
      </c>
      <c r="BL21" s="100">
        <f t="shared" si="28"/>
        <v>0</v>
      </c>
      <c r="BM21" s="100">
        <f t="shared" si="15"/>
        <v>0</v>
      </c>
      <c r="BN21" s="82">
        <f t="shared" si="16"/>
        <v>0</v>
      </c>
      <c r="BO21" s="82">
        <f t="shared" si="17"/>
        <v>0</v>
      </c>
      <c r="BP21" s="108">
        <f t="shared" si="18"/>
        <v>0</v>
      </c>
      <c r="BQ21" s="82">
        <f t="shared" si="19"/>
        <v>0</v>
      </c>
      <c r="BR21" s="82">
        <f t="shared" si="20"/>
        <v>0</v>
      </c>
      <c r="BS21" s="82">
        <f t="shared" si="21"/>
        <v>0</v>
      </c>
      <c r="BT21" s="82">
        <f t="shared" si="29"/>
        <v>39</v>
      </c>
      <c r="BU21" s="82">
        <f t="shared" si="22"/>
        <v>0</v>
      </c>
      <c r="BV21" s="82">
        <f t="shared" si="23"/>
        <v>0</v>
      </c>
      <c r="BW21" s="225">
        <f t="shared" si="24"/>
        <v>0</v>
      </c>
      <c r="BX21" s="226">
        <f t="shared" si="25"/>
        <v>152</v>
      </c>
      <c r="BY21" s="103">
        <v>1</v>
      </c>
      <c r="BZ21" s="103">
        <v>3</v>
      </c>
      <c r="CA21" s="103">
        <f t="shared" si="26"/>
        <v>4</v>
      </c>
    </row>
    <row r="22" spans="1:79" x14ac:dyDescent="0.25">
      <c r="A22" s="78" t="s">
        <v>325</v>
      </c>
      <c r="B22" s="116">
        <f t="shared" si="0"/>
        <v>150</v>
      </c>
      <c r="C22" s="114"/>
      <c r="D22" s="68"/>
      <c r="E22" s="68"/>
      <c r="F22" s="68"/>
      <c r="G22" s="68"/>
      <c r="H22" s="68">
        <f t="shared" si="1"/>
        <v>0</v>
      </c>
      <c r="I22" s="68"/>
      <c r="J22" s="69"/>
      <c r="K22" s="69"/>
      <c r="L22" s="69"/>
      <c r="M22" s="69"/>
      <c r="N22" s="69">
        <f t="shared" si="2"/>
        <v>0</v>
      </c>
      <c r="O22" s="69"/>
      <c r="P22" s="101"/>
      <c r="Q22" s="70"/>
      <c r="R22" s="101"/>
      <c r="S22" s="70"/>
      <c r="T22" s="89"/>
      <c r="U22" s="89">
        <v>50</v>
      </c>
      <c r="V22" s="100">
        <f t="shared" si="3"/>
        <v>50</v>
      </c>
      <c r="W22" s="93"/>
      <c r="X22" s="93"/>
      <c r="Y22" s="93"/>
      <c r="Z22" s="93">
        <f t="shared" si="4"/>
        <v>0</v>
      </c>
      <c r="AA22" s="106"/>
      <c r="AB22" s="71">
        <v>50</v>
      </c>
      <c r="AC22" s="70"/>
      <c r="AD22" s="70"/>
      <c r="AE22" s="101"/>
      <c r="AF22" s="70"/>
      <c r="AG22" s="101"/>
      <c r="AH22" s="101"/>
      <c r="AI22" s="70"/>
      <c r="AJ22" s="101"/>
      <c r="AK22" s="101"/>
      <c r="AL22" s="70"/>
      <c r="AM22" s="98"/>
      <c r="AN22" s="98">
        <v>22</v>
      </c>
      <c r="AO22" s="98">
        <v>25</v>
      </c>
      <c r="AP22" s="98"/>
      <c r="AQ22" s="98"/>
      <c r="AR22" s="98">
        <f t="shared" si="5"/>
        <v>22</v>
      </c>
      <c r="AS22" s="101">
        <v>50</v>
      </c>
      <c r="AT22" s="70"/>
      <c r="AU22" s="101"/>
      <c r="AV22" s="101"/>
      <c r="AW22" s="70"/>
      <c r="AX22" s="70"/>
      <c r="AY22" s="100">
        <f>SUMPRODUCT(LARGE(BC22:BM22,{1;2;3;4;5}))</f>
        <v>100</v>
      </c>
      <c r="AZ22" s="82">
        <f>SUMPRODUCT(LARGE(BN22:BW22,{1;2;3;4;5}))</f>
        <v>0</v>
      </c>
      <c r="BA22" s="107">
        <f t="shared" si="6"/>
        <v>50</v>
      </c>
      <c r="BB22" s="116">
        <f t="shared" si="7"/>
        <v>150</v>
      </c>
      <c r="BC22" s="100">
        <f t="shared" si="8"/>
        <v>0</v>
      </c>
      <c r="BD22" s="100">
        <f t="shared" si="9"/>
        <v>0</v>
      </c>
      <c r="BE22" s="223">
        <f t="shared" si="10"/>
        <v>50</v>
      </c>
      <c r="BF22" s="100">
        <f t="shared" si="11"/>
        <v>0</v>
      </c>
      <c r="BG22" s="100">
        <f t="shared" si="27"/>
        <v>0</v>
      </c>
      <c r="BH22" s="100">
        <f t="shared" si="12"/>
        <v>0</v>
      </c>
      <c r="BI22" s="100">
        <f t="shared" si="13"/>
        <v>0</v>
      </c>
      <c r="BJ22" s="100">
        <f t="shared" si="14"/>
        <v>0</v>
      </c>
      <c r="BK22" s="100">
        <f t="shared" si="30"/>
        <v>50</v>
      </c>
      <c r="BL22" s="100">
        <f t="shared" si="28"/>
        <v>0</v>
      </c>
      <c r="BM22" s="100">
        <f t="shared" si="15"/>
        <v>0</v>
      </c>
      <c r="BN22" s="82">
        <f t="shared" si="16"/>
        <v>0</v>
      </c>
      <c r="BO22" s="82">
        <f t="shared" si="17"/>
        <v>0</v>
      </c>
      <c r="BP22" s="108">
        <f t="shared" si="18"/>
        <v>0</v>
      </c>
      <c r="BQ22" s="82">
        <f t="shared" si="19"/>
        <v>0</v>
      </c>
      <c r="BR22" s="82">
        <f t="shared" si="20"/>
        <v>0</v>
      </c>
      <c r="BS22" s="82">
        <f t="shared" si="21"/>
        <v>0</v>
      </c>
      <c r="BT22" s="82">
        <f t="shared" si="29"/>
        <v>0</v>
      </c>
      <c r="BU22" s="82">
        <f t="shared" si="22"/>
        <v>0</v>
      </c>
      <c r="BV22" s="82">
        <f t="shared" si="23"/>
        <v>0</v>
      </c>
      <c r="BW22" s="225">
        <f t="shared" si="24"/>
        <v>0</v>
      </c>
      <c r="BX22" s="226">
        <f t="shared" si="25"/>
        <v>150</v>
      </c>
      <c r="BY22" s="103">
        <v>1</v>
      </c>
      <c r="BZ22" s="103">
        <v>2</v>
      </c>
      <c r="CA22" s="103">
        <f t="shared" si="26"/>
        <v>4</v>
      </c>
    </row>
    <row r="23" spans="1:79" x14ac:dyDescent="0.25">
      <c r="A23" s="78" t="s">
        <v>327</v>
      </c>
      <c r="B23" s="116">
        <f t="shared" si="0"/>
        <v>147</v>
      </c>
      <c r="C23" s="114"/>
      <c r="D23" s="68"/>
      <c r="E23" s="68"/>
      <c r="F23" s="68"/>
      <c r="G23" s="68"/>
      <c r="H23" s="68">
        <f t="shared" si="1"/>
        <v>0</v>
      </c>
      <c r="I23" s="68"/>
      <c r="J23" s="69"/>
      <c r="K23" s="69"/>
      <c r="L23" s="69"/>
      <c r="M23" s="69"/>
      <c r="N23" s="69">
        <f t="shared" si="2"/>
        <v>0</v>
      </c>
      <c r="O23" s="69"/>
      <c r="P23" s="101"/>
      <c r="Q23" s="70"/>
      <c r="R23" s="101"/>
      <c r="S23" s="70"/>
      <c r="T23" s="89"/>
      <c r="U23" s="89">
        <v>40</v>
      </c>
      <c r="V23" s="100">
        <f t="shared" si="3"/>
        <v>40</v>
      </c>
      <c r="W23" s="93"/>
      <c r="X23" s="93"/>
      <c r="Y23" s="93"/>
      <c r="Z23" s="93">
        <f t="shared" si="4"/>
        <v>0</v>
      </c>
      <c r="AA23" s="106"/>
      <c r="AB23" s="71">
        <v>29</v>
      </c>
      <c r="AC23" s="70"/>
      <c r="AD23" s="70"/>
      <c r="AE23" s="101"/>
      <c r="AF23" s="70"/>
      <c r="AG23" s="101"/>
      <c r="AH23" s="101"/>
      <c r="AI23" s="70"/>
      <c r="AJ23" s="101"/>
      <c r="AK23" s="101"/>
      <c r="AL23" s="70"/>
      <c r="AM23" s="98"/>
      <c r="AN23" s="98">
        <v>86</v>
      </c>
      <c r="AO23" s="98"/>
      <c r="AP23" s="98"/>
      <c r="AQ23" s="98"/>
      <c r="AR23" s="98">
        <f t="shared" si="5"/>
        <v>86</v>
      </c>
      <c r="AS23" s="101">
        <v>30</v>
      </c>
      <c r="AT23" s="70">
        <v>48</v>
      </c>
      <c r="AU23" s="101"/>
      <c r="AV23" s="101"/>
      <c r="AW23" s="70"/>
      <c r="AX23" s="70"/>
      <c r="AY23" s="100">
        <f>SUMPRODUCT(LARGE(BC23:BM23,{1;2;3;4;5}))</f>
        <v>70</v>
      </c>
      <c r="AZ23" s="82">
        <f>SUMPRODUCT(LARGE(BN23:BW23,{1;2;3;4;5}))</f>
        <v>48</v>
      </c>
      <c r="BA23" s="107">
        <f t="shared" si="6"/>
        <v>29</v>
      </c>
      <c r="BB23" s="116">
        <f t="shared" si="7"/>
        <v>147</v>
      </c>
      <c r="BC23" s="100">
        <f t="shared" si="8"/>
        <v>0</v>
      </c>
      <c r="BD23" s="100">
        <f t="shared" si="9"/>
        <v>0</v>
      </c>
      <c r="BE23" s="223">
        <f t="shared" si="10"/>
        <v>40</v>
      </c>
      <c r="BF23" s="100">
        <f t="shared" si="11"/>
        <v>0</v>
      </c>
      <c r="BG23" s="100">
        <f t="shared" si="27"/>
        <v>0</v>
      </c>
      <c r="BH23" s="100">
        <f t="shared" si="12"/>
        <v>0</v>
      </c>
      <c r="BI23" s="100">
        <f t="shared" si="13"/>
        <v>0</v>
      </c>
      <c r="BJ23" s="100">
        <f t="shared" si="14"/>
        <v>0</v>
      </c>
      <c r="BK23" s="100">
        <f t="shared" si="30"/>
        <v>30</v>
      </c>
      <c r="BL23" s="100">
        <f t="shared" si="28"/>
        <v>0</v>
      </c>
      <c r="BM23" s="100">
        <f t="shared" si="15"/>
        <v>0</v>
      </c>
      <c r="BN23" s="82">
        <f t="shared" si="16"/>
        <v>0</v>
      </c>
      <c r="BO23" s="82">
        <f t="shared" si="17"/>
        <v>0</v>
      </c>
      <c r="BP23" s="108">
        <f t="shared" si="18"/>
        <v>0</v>
      </c>
      <c r="BQ23" s="82">
        <f t="shared" si="19"/>
        <v>0</v>
      </c>
      <c r="BR23" s="82">
        <f t="shared" si="20"/>
        <v>0</v>
      </c>
      <c r="BS23" s="82">
        <f t="shared" si="21"/>
        <v>0</v>
      </c>
      <c r="BT23" s="108"/>
      <c r="BU23" s="82">
        <f t="shared" si="22"/>
        <v>0</v>
      </c>
      <c r="BV23" s="223">
        <f t="shared" si="23"/>
        <v>48</v>
      </c>
      <c r="BW23" s="225">
        <f t="shared" si="24"/>
        <v>0</v>
      </c>
      <c r="BX23" s="226">
        <f t="shared" si="25"/>
        <v>147</v>
      </c>
      <c r="BY23" s="103">
        <v>2</v>
      </c>
      <c r="BZ23" s="103">
        <v>3</v>
      </c>
      <c r="CA23" s="103">
        <f t="shared" si="26"/>
        <v>3</v>
      </c>
    </row>
    <row r="24" spans="1:79" x14ac:dyDescent="0.25">
      <c r="A24" s="78" t="s">
        <v>316</v>
      </c>
      <c r="B24" s="116">
        <f t="shared" si="0"/>
        <v>144</v>
      </c>
      <c r="C24" s="114"/>
      <c r="D24" s="68"/>
      <c r="E24" s="68"/>
      <c r="F24" s="68"/>
      <c r="G24" s="68"/>
      <c r="H24" s="68">
        <f t="shared" si="1"/>
        <v>0</v>
      </c>
      <c r="I24" s="68"/>
      <c r="J24" s="69"/>
      <c r="K24" s="69"/>
      <c r="L24" s="69">
        <v>68</v>
      </c>
      <c r="M24" s="69">
        <v>48</v>
      </c>
      <c r="N24" s="69">
        <f t="shared" si="2"/>
        <v>48</v>
      </c>
      <c r="O24" s="69">
        <v>47</v>
      </c>
      <c r="P24" s="101"/>
      <c r="Q24" s="70"/>
      <c r="R24" s="101"/>
      <c r="S24" s="70"/>
      <c r="T24" s="89"/>
      <c r="U24" s="89"/>
      <c r="V24" s="100">
        <f t="shared" si="3"/>
        <v>0</v>
      </c>
      <c r="W24" s="93"/>
      <c r="X24" s="93"/>
      <c r="Y24" s="93"/>
      <c r="Z24" s="93">
        <f t="shared" si="4"/>
        <v>0</v>
      </c>
      <c r="AA24" s="106"/>
      <c r="AB24" s="71">
        <v>49</v>
      </c>
      <c r="AC24" s="70"/>
      <c r="AD24" s="70"/>
      <c r="AE24" s="101"/>
      <c r="AF24" s="70"/>
      <c r="AG24" s="101"/>
      <c r="AH24" s="101"/>
      <c r="AI24" s="70"/>
      <c r="AJ24" s="101"/>
      <c r="AK24" s="101"/>
      <c r="AL24" s="70"/>
      <c r="AM24" s="98">
        <v>22</v>
      </c>
      <c r="AN24" s="98">
        <v>34</v>
      </c>
      <c r="AO24" s="98">
        <v>36</v>
      </c>
      <c r="AP24" s="98"/>
      <c r="AQ24" s="98">
        <v>51</v>
      </c>
      <c r="AR24" s="98">
        <f t="shared" si="5"/>
        <v>22</v>
      </c>
      <c r="AS24" s="101">
        <v>48</v>
      </c>
      <c r="AT24" s="70"/>
      <c r="AU24" s="101"/>
      <c r="AV24" s="101"/>
      <c r="AW24" s="70"/>
      <c r="AX24" s="70"/>
      <c r="AY24" s="100">
        <f>SUMPRODUCT(LARGE(BC24:BM24,{1;2;3;4;5}))</f>
        <v>48</v>
      </c>
      <c r="AZ24" s="82">
        <f>SUMPRODUCT(LARGE(BN24:BW24,{1;2;3;4;5}))</f>
        <v>0</v>
      </c>
      <c r="BA24" s="107">
        <f t="shared" si="6"/>
        <v>96</v>
      </c>
      <c r="BB24" s="116">
        <f t="shared" si="7"/>
        <v>144</v>
      </c>
      <c r="BC24" s="100">
        <f t="shared" si="8"/>
        <v>0</v>
      </c>
      <c r="BD24" s="100">
        <f t="shared" si="9"/>
        <v>0</v>
      </c>
      <c r="BE24" s="100">
        <f t="shared" si="10"/>
        <v>0</v>
      </c>
      <c r="BF24" s="100">
        <f t="shared" si="11"/>
        <v>0</v>
      </c>
      <c r="BG24" s="100">
        <f t="shared" si="27"/>
        <v>0</v>
      </c>
      <c r="BH24" s="100">
        <f t="shared" si="12"/>
        <v>0</v>
      </c>
      <c r="BI24" s="100">
        <f t="shared" si="13"/>
        <v>0</v>
      </c>
      <c r="BJ24" s="100">
        <f t="shared" si="14"/>
        <v>0</v>
      </c>
      <c r="BK24" s="100">
        <f t="shared" si="30"/>
        <v>48</v>
      </c>
      <c r="BL24" s="100">
        <f t="shared" si="28"/>
        <v>0</v>
      </c>
      <c r="BM24" s="100">
        <f t="shared" si="15"/>
        <v>0</v>
      </c>
      <c r="BN24" s="82">
        <f t="shared" si="16"/>
        <v>0</v>
      </c>
      <c r="BO24" s="82">
        <f t="shared" si="17"/>
        <v>0</v>
      </c>
      <c r="BP24" s="108">
        <f t="shared" si="18"/>
        <v>0</v>
      </c>
      <c r="BQ24" s="82">
        <f t="shared" si="19"/>
        <v>0</v>
      </c>
      <c r="BR24" s="82">
        <f t="shared" si="20"/>
        <v>0</v>
      </c>
      <c r="BS24" s="82">
        <f t="shared" si="21"/>
        <v>0</v>
      </c>
      <c r="BT24" s="82">
        <f t="shared" ref="BT24:BT59" si="31">AI24</f>
        <v>0</v>
      </c>
      <c r="BU24" s="82">
        <f t="shared" si="22"/>
        <v>0</v>
      </c>
      <c r="BV24" s="82">
        <f t="shared" si="23"/>
        <v>0</v>
      </c>
      <c r="BW24" s="225">
        <f t="shared" si="24"/>
        <v>0</v>
      </c>
      <c r="BX24" s="226">
        <f t="shared" si="25"/>
        <v>144</v>
      </c>
      <c r="BZ24" s="103">
        <v>1</v>
      </c>
      <c r="CA24" s="103">
        <f t="shared" si="26"/>
        <v>5</v>
      </c>
    </row>
    <row r="25" spans="1:79" x14ac:dyDescent="0.25">
      <c r="A25" s="78" t="s">
        <v>246</v>
      </c>
      <c r="B25" s="116">
        <f t="shared" si="0"/>
        <v>144</v>
      </c>
      <c r="C25" s="114"/>
      <c r="D25" s="68"/>
      <c r="E25" s="68"/>
      <c r="F25" s="68"/>
      <c r="G25" s="68"/>
      <c r="H25" s="68">
        <f t="shared" si="1"/>
        <v>0</v>
      </c>
      <c r="I25" s="68"/>
      <c r="J25" s="69"/>
      <c r="K25" s="69"/>
      <c r="L25" s="69"/>
      <c r="M25" s="69"/>
      <c r="N25" s="69">
        <f t="shared" si="2"/>
        <v>0</v>
      </c>
      <c r="O25" s="69"/>
      <c r="P25" s="101"/>
      <c r="Q25" s="70"/>
      <c r="R25" s="101"/>
      <c r="S25" s="70"/>
      <c r="T25" s="89">
        <v>43</v>
      </c>
      <c r="U25" s="89">
        <v>47</v>
      </c>
      <c r="V25" s="100">
        <f t="shared" si="3"/>
        <v>47</v>
      </c>
      <c r="W25" s="93"/>
      <c r="X25" s="93"/>
      <c r="Y25" s="93"/>
      <c r="Z25" s="93">
        <f t="shared" si="4"/>
        <v>0</v>
      </c>
      <c r="AA25" s="106"/>
      <c r="AB25" s="71">
        <v>34</v>
      </c>
      <c r="AC25" s="70"/>
      <c r="AD25" s="70"/>
      <c r="AE25" s="101"/>
      <c r="AF25" s="70"/>
      <c r="AG25" s="101"/>
      <c r="AH25" s="101"/>
      <c r="AI25" s="70"/>
      <c r="AJ25" s="101"/>
      <c r="AK25" s="101"/>
      <c r="AL25" s="70"/>
      <c r="AM25" s="98"/>
      <c r="AN25" s="98"/>
      <c r="AO25" s="98">
        <v>49</v>
      </c>
      <c r="AP25" s="98"/>
      <c r="AQ25" s="98"/>
      <c r="AR25" s="98">
        <f t="shared" si="5"/>
        <v>49</v>
      </c>
      <c r="AS25" s="101">
        <v>40</v>
      </c>
      <c r="AT25" s="70"/>
      <c r="AU25" s="101"/>
      <c r="AV25" s="101"/>
      <c r="AW25" s="70"/>
      <c r="AX25" s="70">
        <v>23</v>
      </c>
      <c r="AY25" s="100">
        <f>SUMPRODUCT(LARGE(BC25:BM25,{1;2;3;4;5}))</f>
        <v>87</v>
      </c>
      <c r="AZ25" s="82">
        <f>SUMPRODUCT(LARGE(BN25:BW25,{1;2;3;4;5}))</f>
        <v>0</v>
      </c>
      <c r="BA25" s="107">
        <f t="shared" si="6"/>
        <v>57</v>
      </c>
      <c r="BB25" s="116">
        <f t="shared" si="7"/>
        <v>144</v>
      </c>
      <c r="BC25" s="100">
        <f t="shared" si="8"/>
        <v>0</v>
      </c>
      <c r="BD25" s="100">
        <f t="shared" si="9"/>
        <v>0</v>
      </c>
      <c r="BE25" s="223">
        <f t="shared" si="10"/>
        <v>47</v>
      </c>
      <c r="BF25" s="100">
        <f t="shared" si="11"/>
        <v>0</v>
      </c>
      <c r="BG25" s="100">
        <f t="shared" si="27"/>
        <v>0</v>
      </c>
      <c r="BH25" s="100">
        <f t="shared" si="12"/>
        <v>0</v>
      </c>
      <c r="BI25" s="100">
        <f t="shared" si="13"/>
        <v>0</v>
      </c>
      <c r="BJ25" s="100">
        <f t="shared" si="14"/>
        <v>0</v>
      </c>
      <c r="BK25" s="100">
        <f t="shared" si="30"/>
        <v>40</v>
      </c>
      <c r="BL25" s="100">
        <f t="shared" si="28"/>
        <v>0</v>
      </c>
      <c r="BM25" s="100">
        <f t="shared" si="15"/>
        <v>0</v>
      </c>
      <c r="BN25" s="82">
        <f t="shared" si="16"/>
        <v>0</v>
      </c>
      <c r="BO25" s="82">
        <f t="shared" si="17"/>
        <v>0</v>
      </c>
      <c r="BP25" s="108">
        <f t="shared" si="18"/>
        <v>0</v>
      </c>
      <c r="BQ25" s="82">
        <f t="shared" si="19"/>
        <v>0</v>
      </c>
      <c r="BR25" s="82">
        <f t="shared" si="20"/>
        <v>0</v>
      </c>
      <c r="BS25" s="82">
        <f t="shared" si="21"/>
        <v>0</v>
      </c>
      <c r="BT25" s="82">
        <f t="shared" si="31"/>
        <v>0</v>
      </c>
      <c r="BU25" s="82">
        <f t="shared" si="22"/>
        <v>0</v>
      </c>
      <c r="BV25" s="82">
        <f t="shared" si="23"/>
        <v>0</v>
      </c>
      <c r="BW25" s="225">
        <f t="shared" si="24"/>
        <v>0</v>
      </c>
      <c r="BX25" s="226">
        <f t="shared" si="25"/>
        <v>144</v>
      </c>
      <c r="BY25" s="103">
        <v>1</v>
      </c>
      <c r="BZ25" s="103">
        <v>2</v>
      </c>
      <c r="CA25" s="103">
        <f t="shared" si="26"/>
        <v>4</v>
      </c>
    </row>
    <row r="26" spans="1:79" x14ac:dyDescent="0.25">
      <c r="A26" s="78" t="s">
        <v>282</v>
      </c>
      <c r="B26" s="116">
        <f t="shared" si="0"/>
        <v>139</v>
      </c>
      <c r="C26" s="114"/>
      <c r="D26" s="68"/>
      <c r="E26" s="68"/>
      <c r="F26" s="68"/>
      <c r="G26" s="68"/>
      <c r="H26" s="68">
        <f t="shared" si="1"/>
        <v>0</v>
      </c>
      <c r="I26" s="68"/>
      <c r="J26" s="69"/>
      <c r="K26" s="69"/>
      <c r="L26" s="69"/>
      <c r="M26" s="69"/>
      <c r="N26" s="69">
        <f t="shared" si="2"/>
        <v>0</v>
      </c>
      <c r="O26" s="69"/>
      <c r="P26" s="101"/>
      <c r="Q26" s="70"/>
      <c r="R26" s="101"/>
      <c r="S26" s="70"/>
      <c r="T26" s="89"/>
      <c r="U26" s="89"/>
      <c r="V26" s="100">
        <f t="shared" si="3"/>
        <v>0</v>
      </c>
      <c r="W26" s="93"/>
      <c r="X26" s="93"/>
      <c r="Y26" s="93"/>
      <c r="Z26" s="93">
        <f t="shared" si="4"/>
        <v>0</v>
      </c>
      <c r="AA26" s="106"/>
      <c r="AB26" s="71">
        <v>21</v>
      </c>
      <c r="AC26" s="70"/>
      <c r="AD26" s="70"/>
      <c r="AE26" s="101"/>
      <c r="AF26" s="70"/>
      <c r="AG26" s="101">
        <v>39</v>
      </c>
      <c r="AH26" s="101"/>
      <c r="AI26" s="70"/>
      <c r="AJ26" s="101"/>
      <c r="AK26" s="101"/>
      <c r="AL26" s="70"/>
      <c r="AM26" s="98">
        <v>52</v>
      </c>
      <c r="AN26" s="98">
        <v>87</v>
      </c>
      <c r="AO26" s="98">
        <v>79</v>
      </c>
      <c r="AP26" s="98"/>
      <c r="AQ26" s="98">
        <v>101</v>
      </c>
      <c r="AR26" s="98">
        <f t="shared" si="5"/>
        <v>52</v>
      </c>
      <c r="AS26" s="101">
        <v>32</v>
      </c>
      <c r="AT26" s="70">
        <v>47</v>
      </c>
      <c r="AU26" s="101"/>
      <c r="AV26" s="101"/>
      <c r="AW26" s="70"/>
      <c r="AX26" s="70"/>
      <c r="AY26" s="100">
        <f>SUMPRODUCT(LARGE(BC26:BM26,{1;2;3;4;5}))</f>
        <v>71</v>
      </c>
      <c r="AZ26" s="82">
        <f>SUMPRODUCT(LARGE(BN26:BW26,{1;2;3;4;5}))</f>
        <v>47</v>
      </c>
      <c r="BA26" s="107">
        <f t="shared" si="6"/>
        <v>21</v>
      </c>
      <c r="BB26" s="116">
        <f t="shared" si="7"/>
        <v>139</v>
      </c>
      <c r="BC26" s="100">
        <f t="shared" si="8"/>
        <v>0</v>
      </c>
      <c r="BD26" s="100">
        <f t="shared" si="9"/>
        <v>0</v>
      </c>
      <c r="BE26" s="100">
        <f t="shared" si="10"/>
        <v>0</v>
      </c>
      <c r="BF26" s="100">
        <f t="shared" si="11"/>
        <v>0</v>
      </c>
      <c r="BG26" s="100">
        <f t="shared" si="27"/>
        <v>39</v>
      </c>
      <c r="BH26" s="100">
        <f t="shared" si="12"/>
        <v>0</v>
      </c>
      <c r="BI26" s="100">
        <f t="shared" si="13"/>
        <v>0</v>
      </c>
      <c r="BJ26" s="100">
        <f t="shared" si="14"/>
        <v>0</v>
      </c>
      <c r="BK26" s="100">
        <f t="shared" si="30"/>
        <v>32</v>
      </c>
      <c r="BL26" s="100">
        <f t="shared" si="28"/>
        <v>0</v>
      </c>
      <c r="BM26" s="100">
        <f t="shared" si="15"/>
        <v>0</v>
      </c>
      <c r="BN26" s="82">
        <f t="shared" si="16"/>
        <v>0</v>
      </c>
      <c r="BO26" s="82">
        <f t="shared" si="17"/>
        <v>0</v>
      </c>
      <c r="BP26" s="108">
        <f t="shared" si="18"/>
        <v>0</v>
      </c>
      <c r="BQ26" s="82">
        <f t="shared" si="19"/>
        <v>0</v>
      </c>
      <c r="BR26" s="82">
        <f t="shared" si="20"/>
        <v>0</v>
      </c>
      <c r="BS26" s="82">
        <f t="shared" si="21"/>
        <v>0</v>
      </c>
      <c r="BT26" s="82">
        <f t="shared" si="31"/>
        <v>0</v>
      </c>
      <c r="BU26" s="82">
        <f t="shared" si="22"/>
        <v>0</v>
      </c>
      <c r="BV26" s="223">
        <f t="shared" si="23"/>
        <v>47</v>
      </c>
      <c r="BW26" s="225">
        <f t="shared" si="24"/>
        <v>0</v>
      </c>
      <c r="BX26" s="226">
        <f t="shared" si="25"/>
        <v>139</v>
      </c>
      <c r="BY26" s="103">
        <v>1</v>
      </c>
      <c r="BZ26" s="103">
        <v>3</v>
      </c>
      <c r="CA26" s="103">
        <f t="shared" si="26"/>
        <v>4</v>
      </c>
    </row>
    <row r="27" spans="1:79" x14ac:dyDescent="0.25">
      <c r="A27" s="78" t="s">
        <v>281</v>
      </c>
      <c r="B27" s="116">
        <f t="shared" si="0"/>
        <v>130</v>
      </c>
      <c r="C27" s="114"/>
      <c r="D27" s="68"/>
      <c r="E27" s="68"/>
      <c r="F27" s="68"/>
      <c r="G27" s="68"/>
      <c r="H27" s="68">
        <f t="shared" si="1"/>
        <v>0</v>
      </c>
      <c r="I27" s="68"/>
      <c r="J27" s="69"/>
      <c r="K27" s="69"/>
      <c r="L27" s="69"/>
      <c r="M27" s="69"/>
      <c r="N27" s="69">
        <f t="shared" si="2"/>
        <v>0</v>
      </c>
      <c r="O27" s="69"/>
      <c r="P27" s="101"/>
      <c r="Q27" s="70"/>
      <c r="R27" s="101"/>
      <c r="S27" s="70"/>
      <c r="T27" s="89"/>
      <c r="U27" s="89"/>
      <c r="V27" s="100">
        <f t="shared" si="3"/>
        <v>0</v>
      </c>
      <c r="W27" s="93"/>
      <c r="X27" s="93"/>
      <c r="Y27" s="93"/>
      <c r="Z27" s="93">
        <f t="shared" si="4"/>
        <v>0</v>
      </c>
      <c r="AA27" s="106"/>
      <c r="AB27" s="71">
        <v>23</v>
      </c>
      <c r="AC27" s="70"/>
      <c r="AD27" s="70"/>
      <c r="AE27" s="101"/>
      <c r="AF27" s="70"/>
      <c r="AG27" s="101">
        <v>37</v>
      </c>
      <c r="AH27" s="101"/>
      <c r="AI27" s="70">
        <v>41</v>
      </c>
      <c r="AJ27" s="101"/>
      <c r="AK27" s="101"/>
      <c r="AL27" s="70"/>
      <c r="AM27" s="98"/>
      <c r="AN27" s="98"/>
      <c r="AO27" s="98"/>
      <c r="AP27" s="98"/>
      <c r="AQ27" s="98">
        <v>115</v>
      </c>
      <c r="AR27" s="98">
        <f t="shared" si="5"/>
        <v>115</v>
      </c>
      <c r="AS27" s="101">
        <v>29</v>
      </c>
      <c r="AT27" s="70"/>
      <c r="AU27" s="101"/>
      <c r="AV27" s="101"/>
      <c r="AW27" s="70"/>
      <c r="AX27" s="70"/>
      <c r="AY27" s="100">
        <f>SUMPRODUCT(LARGE(BC27:BM27,{1;2;3;4;5}))</f>
        <v>66</v>
      </c>
      <c r="AZ27" s="82">
        <f>SUMPRODUCT(LARGE(BN27:BW27,{1;2;3;4;5}))</f>
        <v>41</v>
      </c>
      <c r="BA27" s="107">
        <f t="shared" si="6"/>
        <v>23</v>
      </c>
      <c r="BB27" s="116">
        <f t="shared" si="7"/>
        <v>130</v>
      </c>
      <c r="BC27" s="100">
        <f t="shared" si="8"/>
        <v>0</v>
      </c>
      <c r="BD27" s="100">
        <f t="shared" si="9"/>
        <v>0</v>
      </c>
      <c r="BE27" s="100">
        <f t="shared" si="10"/>
        <v>0</v>
      </c>
      <c r="BF27" s="100">
        <f t="shared" si="11"/>
        <v>0</v>
      </c>
      <c r="BG27" s="100">
        <f t="shared" si="27"/>
        <v>37</v>
      </c>
      <c r="BH27" s="100">
        <f t="shared" si="12"/>
        <v>0</v>
      </c>
      <c r="BI27" s="100">
        <f t="shared" si="13"/>
        <v>0</v>
      </c>
      <c r="BJ27" s="100">
        <f t="shared" si="14"/>
        <v>0</v>
      </c>
      <c r="BK27" s="100">
        <f t="shared" si="30"/>
        <v>29</v>
      </c>
      <c r="BL27" s="100">
        <f t="shared" si="28"/>
        <v>0</v>
      </c>
      <c r="BM27" s="100">
        <f t="shared" si="15"/>
        <v>0</v>
      </c>
      <c r="BN27" s="82">
        <f t="shared" si="16"/>
        <v>0</v>
      </c>
      <c r="BO27" s="82">
        <f t="shared" si="17"/>
        <v>0</v>
      </c>
      <c r="BP27" s="108">
        <f t="shared" si="18"/>
        <v>0</v>
      </c>
      <c r="BQ27" s="82">
        <f t="shared" si="19"/>
        <v>0</v>
      </c>
      <c r="BR27" s="82">
        <f t="shared" si="20"/>
        <v>0</v>
      </c>
      <c r="BS27" s="82">
        <f t="shared" si="21"/>
        <v>0</v>
      </c>
      <c r="BT27" s="82">
        <f t="shared" si="31"/>
        <v>41</v>
      </c>
      <c r="BU27" s="82">
        <f t="shared" si="22"/>
        <v>0</v>
      </c>
      <c r="BV27" s="82">
        <f t="shared" si="23"/>
        <v>0</v>
      </c>
      <c r="BW27" s="225">
        <f t="shared" si="24"/>
        <v>0</v>
      </c>
      <c r="BX27" s="226">
        <f t="shared" si="25"/>
        <v>130</v>
      </c>
      <c r="BZ27" s="103">
        <v>3</v>
      </c>
      <c r="CA27" s="103">
        <f t="shared" si="26"/>
        <v>5</v>
      </c>
    </row>
    <row r="28" spans="1:79" x14ac:dyDescent="0.25">
      <c r="A28" s="78" t="s">
        <v>278</v>
      </c>
      <c r="B28" s="116">
        <f t="shared" si="0"/>
        <v>117</v>
      </c>
      <c r="C28" s="114"/>
      <c r="D28" s="68"/>
      <c r="E28" s="68"/>
      <c r="F28" s="68"/>
      <c r="G28" s="68"/>
      <c r="H28" s="68">
        <f t="shared" si="1"/>
        <v>0</v>
      </c>
      <c r="I28" s="68"/>
      <c r="J28" s="69"/>
      <c r="K28" s="69"/>
      <c r="L28" s="69"/>
      <c r="M28" s="69">
        <v>80</v>
      </c>
      <c r="N28" s="69">
        <f t="shared" si="2"/>
        <v>80</v>
      </c>
      <c r="O28" s="69">
        <v>39</v>
      </c>
      <c r="P28" s="101"/>
      <c r="Q28" s="70"/>
      <c r="R28" s="101"/>
      <c r="S28" s="70"/>
      <c r="T28" s="89"/>
      <c r="U28" s="89"/>
      <c r="V28" s="100">
        <f t="shared" si="3"/>
        <v>0</v>
      </c>
      <c r="W28" s="93"/>
      <c r="X28" s="93"/>
      <c r="Y28" s="93"/>
      <c r="Z28" s="93">
        <f t="shared" si="4"/>
        <v>0</v>
      </c>
      <c r="AA28" s="106"/>
      <c r="AB28" s="71">
        <v>40</v>
      </c>
      <c r="AC28" s="70"/>
      <c r="AD28" s="70"/>
      <c r="AE28" s="101"/>
      <c r="AF28" s="70"/>
      <c r="AG28" s="101"/>
      <c r="AH28" s="101"/>
      <c r="AI28" s="70"/>
      <c r="AJ28" s="101"/>
      <c r="AK28" s="101"/>
      <c r="AL28" s="70"/>
      <c r="AM28" s="98"/>
      <c r="AN28" s="98"/>
      <c r="AO28" s="98">
        <v>57</v>
      </c>
      <c r="AP28" s="98"/>
      <c r="AQ28" s="98"/>
      <c r="AR28" s="98">
        <f t="shared" si="5"/>
        <v>57</v>
      </c>
      <c r="AS28" s="101">
        <v>38</v>
      </c>
      <c r="AT28" s="70"/>
      <c r="AU28" s="101"/>
      <c r="AV28" s="101"/>
      <c r="AW28" s="70"/>
      <c r="AX28" s="70"/>
      <c r="AY28" s="100">
        <f>SUMPRODUCT(LARGE(BC28:BM28,{1;2;3;4;5}))</f>
        <v>38</v>
      </c>
      <c r="AZ28" s="82">
        <f>SUMPRODUCT(LARGE(BN28:BW28,{1;2;3;4;5}))</f>
        <v>0</v>
      </c>
      <c r="BA28" s="107">
        <f t="shared" si="6"/>
        <v>79</v>
      </c>
      <c r="BB28" s="116">
        <f t="shared" si="7"/>
        <v>117</v>
      </c>
      <c r="BC28" s="100">
        <f t="shared" si="8"/>
        <v>0</v>
      </c>
      <c r="BD28" s="100">
        <f t="shared" si="9"/>
        <v>0</v>
      </c>
      <c r="BE28" s="100">
        <f t="shared" si="10"/>
        <v>0</v>
      </c>
      <c r="BF28" s="100">
        <f t="shared" si="11"/>
        <v>0</v>
      </c>
      <c r="BG28" s="100">
        <f t="shared" si="27"/>
        <v>0</v>
      </c>
      <c r="BH28" s="100">
        <f t="shared" si="12"/>
        <v>0</v>
      </c>
      <c r="BI28" s="100">
        <f t="shared" si="13"/>
        <v>0</v>
      </c>
      <c r="BJ28" s="100">
        <f t="shared" si="14"/>
        <v>0</v>
      </c>
      <c r="BK28" s="100">
        <f t="shared" si="30"/>
        <v>38</v>
      </c>
      <c r="BL28" s="100">
        <f t="shared" si="28"/>
        <v>0</v>
      </c>
      <c r="BM28" s="100">
        <f t="shared" si="15"/>
        <v>0</v>
      </c>
      <c r="BN28" s="82">
        <f t="shared" si="16"/>
        <v>0</v>
      </c>
      <c r="BO28" s="82">
        <f t="shared" si="17"/>
        <v>0</v>
      </c>
      <c r="BP28" s="108">
        <f t="shared" si="18"/>
        <v>0</v>
      </c>
      <c r="BQ28" s="82">
        <f t="shared" si="19"/>
        <v>0</v>
      </c>
      <c r="BR28" s="82">
        <f t="shared" si="20"/>
        <v>0</v>
      </c>
      <c r="BS28" s="82">
        <f t="shared" si="21"/>
        <v>0</v>
      </c>
      <c r="BT28" s="82">
        <f t="shared" si="31"/>
        <v>0</v>
      </c>
      <c r="BU28" s="82">
        <f t="shared" si="22"/>
        <v>0</v>
      </c>
      <c r="BV28" s="82">
        <f t="shared" si="23"/>
        <v>0</v>
      </c>
      <c r="BW28" s="225">
        <f t="shared" si="24"/>
        <v>0</v>
      </c>
      <c r="BX28" s="226">
        <f t="shared" si="25"/>
        <v>117</v>
      </c>
      <c r="BZ28" s="103">
        <v>1</v>
      </c>
      <c r="CA28" s="103">
        <f t="shared" si="26"/>
        <v>5</v>
      </c>
    </row>
    <row r="29" spans="1:79" x14ac:dyDescent="0.25">
      <c r="A29" s="78" t="s">
        <v>243</v>
      </c>
      <c r="B29" s="116">
        <f t="shared" si="0"/>
        <v>115</v>
      </c>
      <c r="C29" s="114"/>
      <c r="D29" s="68"/>
      <c r="E29" s="68"/>
      <c r="F29" s="68"/>
      <c r="G29" s="68"/>
      <c r="H29" s="68">
        <f t="shared" si="1"/>
        <v>0</v>
      </c>
      <c r="I29" s="68"/>
      <c r="J29" s="69"/>
      <c r="K29" s="69"/>
      <c r="L29" s="69"/>
      <c r="M29" s="69"/>
      <c r="N29" s="69">
        <f t="shared" si="2"/>
        <v>0</v>
      </c>
      <c r="O29" s="69"/>
      <c r="P29" s="101"/>
      <c r="Q29" s="70"/>
      <c r="R29" s="101"/>
      <c r="S29" s="70"/>
      <c r="T29" s="89">
        <v>39</v>
      </c>
      <c r="U29" s="89"/>
      <c r="V29" s="100">
        <f t="shared" si="3"/>
        <v>39</v>
      </c>
      <c r="W29" s="93"/>
      <c r="X29" s="93"/>
      <c r="Y29" s="93"/>
      <c r="Z29" s="93">
        <f t="shared" si="4"/>
        <v>0</v>
      </c>
      <c r="AA29" s="106"/>
      <c r="AB29" s="71">
        <v>33</v>
      </c>
      <c r="AC29" s="70"/>
      <c r="AD29" s="70"/>
      <c r="AE29" s="101"/>
      <c r="AF29" s="70"/>
      <c r="AG29" s="101">
        <v>43</v>
      </c>
      <c r="AH29" s="101"/>
      <c r="AI29" s="70"/>
      <c r="AJ29" s="101"/>
      <c r="AK29" s="101"/>
      <c r="AL29" s="70"/>
      <c r="AM29" s="98"/>
      <c r="AN29" s="98"/>
      <c r="AO29" s="98"/>
      <c r="AP29" s="98"/>
      <c r="AQ29" s="98"/>
      <c r="AR29" s="98">
        <f t="shared" si="5"/>
        <v>0</v>
      </c>
      <c r="AS29" s="101"/>
      <c r="AT29" s="70"/>
      <c r="AU29" s="101"/>
      <c r="AV29" s="101"/>
      <c r="AW29" s="70"/>
      <c r="AX29" s="70"/>
      <c r="AY29" s="100">
        <f>SUMPRODUCT(LARGE(BC29:BM29,{1;2;3;4;5}))</f>
        <v>82</v>
      </c>
      <c r="AZ29" s="82">
        <f>SUMPRODUCT(LARGE(BN29:BW29,{1;2;3;4;5}))</f>
        <v>0</v>
      </c>
      <c r="BA29" s="107">
        <f t="shared" si="6"/>
        <v>33</v>
      </c>
      <c r="BB29" s="116">
        <f t="shared" si="7"/>
        <v>115</v>
      </c>
      <c r="BC29" s="100">
        <f t="shared" si="8"/>
        <v>0</v>
      </c>
      <c r="BD29" s="100">
        <f t="shared" si="9"/>
        <v>0</v>
      </c>
      <c r="BE29" s="223">
        <f t="shared" si="10"/>
        <v>39</v>
      </c>
      <c r="BF29" s="100">
        <f t="shared" si="11"/>
        <v>0</v>
      </c>
      <c r="BG29" s="100">
        <f t="shared" si="27"/>
        <v>43</v>
      </c>
      <c r="BH29" s="100">
        <f t="shared" si="12"/>
        <v>0</v>
      </c>
      <c r="BI29" s="100">
        <f t="shared" si="13"/>
        <v>0</v>
      </c>
      <c r="BJ29" s="100">
        <f t="shared" si="14"/>
        <v>0</v>
      </c>
      <c r="BK29" s="100">
        <f t="shared" si="30"/>
        <v>0</v>
      </c>
      <c r="BL29" s="100">
        <f t="shared" si="28"/>
        <v>0</v>
      </c>
      <c r="BM29" s="100">
        <f t="shared" si="15"/>
        <v>0</v>
      </c>
      <c r="BN29" s="82">
        <f t="shared" si="16"/>
        <v>0</v>
      </c>
      <c r="BO29" s="82">
        <f t="shared" si="17"/>
        <v>0</v>
      </c>
      <c r="BP29" s="108">
        <f t="shared" si="18"/>
        <v>0</v>
      </c>
      <c r="BQ29" s="82">
        <f t="shared" si="19"/>
        <v>0</v>
      </c>
      <c r="BR29" s="82">
        <f t="shared" si="20"/>
        <v>0</v>
      </c>
      <c r="BS29" s="82">
        <f t="shared" si="21"/>
        <v>0</v>
      </c>
      <c r="BT29" s="82">
        <f t="shared" si="31"/>
        <v>0</v>
      </c>
      <c r="BU29" s="82">
        <f t="shared" si="22"/>
        <v>0</v>
      </c>
      <c r="BV29" s="82">
        <f t="shared" si="23"/>
        <v>0</v>
      </c>
      <c r="BW29" s="225">
        <f t="shared" si="24"/>
        <v>0</v>
      </c>
      <c r="BX29" s="226">
        <f t="shared" si="25"/>
        <v>115</v>
      </c>
      <c r="BY29" s="103">
        <v>1</v>
      </c>
      <c r="BZ29" s="103">
        <v>2</v>
      </c>
      <c r="CA29" s="103">
        <f t="shared" si="26"/>
        <v>4</v>
      </c>
    </row>
    <row r="30" spans="1:79" x14ac:dyDescent="0.25">
      <c r="A30" s="78" t="s">
        <v>279</v>
      </c>
      <c r="B30" s="116">
        <f t="shared" si="0"/>
        <v>100</v>
      </c>
      <c r="C30" s="114"/>
      <c r="D30" s="68"/>
      <c r="E30" s="68"/>
      <c r="F30" s="68"/>
      <c r="G30" s="68"/>
      <c r="H30" s="68">
        <f t="shared" si="1"/>
        <v>0</v>
      </c>
      <c r="I30" s="68"/>
      <c r="J30" s="69"/>
      <c r="K30" s="69"/>
      <c r="L30" s="69"/>
      <c r="M30" s="69"/>
      <c r="N30" s="69">
        <f t="shared" si="2"/>
        <v>0</v>
      </c>
      <c r="O30" s="69"/>
      <c r="P30" s="101"/>
      <c r="Q30" s="70"/>
      <c r="R30" s="101"/>
      <c r="S30" s="70"/>
      <c r="T30" s="89"/>
      <c r="U30" s="89"/>
      <c r="V30" s="100">
        <f t="shared" si="3"/>
        <v>0</v>
      </c>
      <c r="W30" s="93"/>
      <c r="X30" s="93"/>
      <c r="Y30" s="93"/>
      <c r="Z30" s="93">
        <f t="shared" si="4"/>
        <v>0</v>
      </c>
      <c r="AA30" s="106"/>
      <c r="AB30" s="71">
        <v>24</v>
      </c>
      <c r="AC30" s="70"/>
      <c r="AD30" s="70"/>
      <c r="AE30" s="101"/>
      <c r="AF30" s="70"/>
      <c r="AG30" s="101">
        <v>36</v>
      </c>
      <c r="AH30" s="101"/>
      <c r="AI30" s="70">
        <v>40</v>
      </c>
      <c r="AJ30" s="101"/>
      <c r="AK30" s="101"/>
      <c r="AL30" s="70"/>
      <c r="AM30" s="98"/>
      <c r="AN30" s="98"/>
      <c r="AO30" s="98"/>
      <c r="AP30" s="98"/>
      <c r="AQ30" s="98"/>
      <c r="AR30" s="98">
        <f t="shared" si="5"/>
        <v>0</v>
      </c>
      <c r="AS30" s="101"/>
      <c r="AT30" s="70"/>
      <c r="AU30" s="101"/>
      <c r="AV30" s="101"/>
      <c r="AW30" s="70"/>
      <c r="AX30" s="70"/>
      <c r="AY30" s="100">
        <f>SUMPRODUCT(LARGE(BC30:BM30,{1;2;3;4;5}))</f>
        <v>36</v>
      </c>
      <c r="AZ30" s="82">
        <f>SUMPRODUCT(LARGE(BN30:BW30,{1;2;3;4;5}))</f>
        <v>40</v>
      </c>
      <c r="BA30" s="107">
        <f t="shared" si="6"/>
        <v>24</v>
      </c>
      <c r="BB30" s="116">
        <f t="shared" si="7"/>
        <v>100</v>
      </c>
      <c r="BC30" s="100">
        <f t="shared" si="8"/>
        <v>0</v>
      </c>
      <c r="BD30" s="100">
        <f t="shared" si="9"/>
        <v>0</v>
      </c>
      <c r="BE30" s="100">
        <f t="shared" si="10"/>
        <v>0</v>
      </c>
      <c r="BF30" s="100">
        <f t="shared" si="11"/>
        <v>0</v>
      </c>
      <c r="BG30" s="100">
        <f t="shared" si="27"/>
        <v>36</v>
      </c>
      <c r="BH30" s="100">
        <f t="shared" si="12"/>
        <v>0</v>
      </c>
      <c r="BI30" s="100">
        <f t="shared" si="13"/>
        <v>0</v>
      </c>
      <c r="BJ30" s="100">
        <f t="shared" si="14"/>
        <v>0</v>
      </c>
      <c r="BK30" s="100">
        <f t="shared" si="30"/>
        <v>0</v>
      </c>
      <c r="BL30" s="100">
        <f t="shared" si="28"/>
        <v>0</v>
      </c>
      <c r="BM30" s="100">
        <f t="shared" si="15"/>
        <v>0</v>
      </c>
      <c r="BN30" s="82">
        <f t="shared" si="16"/>
        <v>0</v>
      </c>
      <c r="BO30" s="82">
        <f t="shared" si="17"/>
        <v>0</v>
      </c>
      <c r="BP30" s="108">
        <f t="shared" si="18"/>
        <v>0</v>
      </c>
      <c r="BQ30" s="82">
        <f t="shared" si="19"/>
        <v>0</v>
      </c>
      <c r="BR30" s="82">
        <f t="shared" si="20"/>
        <v>0</v>
      </c>
      <c r="BS30" s="82">
        <f t="shared" si="21"/>
        <v>0</v>
      </c>
      <c r="BT30" s="82">
        <f t="shared" si="31"/>
        <v>40</v>
      </c>
      <c r="BU30" s="82">
        <f t="shared" si="22"/>
        <v>0</v>
      </c>
      <c r="BV30" s="82">
        <f t="shared" si="23"/>
        <v>0</v>
      </c>
      <c r="BW30" s="225">
        <f t="shared" si="24"/>
        <v>0</v>
      </c>
      <c r="BX30" s="226">
        <f t="shared" si="25"/>
        <v>100</v>
      </c>
      <c r="BZ30" s="103">
        <v>2</v>
      </c>
      <c r="CA30" s="103">
        <f t="shared" si="26"/>
        <v>5</v>
      </c>
    </row>
    <row r="31" spans="1:79" x14ac:dyDescent="0.25">
      <c r="A31" s="78" t="s">
        <v>272</v>
      </c>
      <c r="B31" s="116">
        <f t="shared" si="0"/>
        <v>97</v>
      </c>
      <c r="C31" s="114"/>
      <c r="D31" s="68"/>
      <c r="E31" s="68"/>
      <c r="F31" s="68"/>
      <c r="G31" s="68"/>
      <c r="H31" s="68">
        <f t="shared" si="1"/>
        <v>0</v>
      </c>
      <c r="I31" s="68"/>
      <c r="J31" s="69"/>
      <c r="K31" s="69"/>
      <c r="L31" s="69"/>
      <c r="M31" s="69"/>
      <c r="N31" s="69">
        <f t="shared" si="2"/>
        <v>0</v>
      </c>
      <c r="O31" s="69"/>
      <c r="P31" s="101"/>
      <c r="Q31" s="70"/>
      <c r="R31" s="101"/>
      <c r="S31" s="70"/>
      <c r="T31" s="89"/>
      <c r="U31" s="89"/>
      <c r="V31" s="100">
        <f t="shared" si="3"/>
        <v>0</v>
      </c>
      <c r="W31" s="93"/>
      <c r="X31" s="93"/>
      <c r="Y31" s="93"/>
      <c r="Z31" s="93">
        <f t="shared" si="4"/>
        <v>0</v>
      </c>
      <c r="AA31" s="106"/>
      <c r="AB31" s="71">
        <v>47</v>
      </c>
      <c r="AC31" s="70"/>
      <c r="AD31" s="70"/>
      <c r="AE31" s="101"/>
      <c r="AF31" s="70"/>
      <c r="AG31" s="101">
        <v>50</v>
      </c>
      <c r="AH31" s="101"/>
      <c r="AI31" s="70"/>
      <c r="AJ31" s="101"/>
      <c r="AK31" s="101"/>
      <c r="AL31" s="70"/>
      <c r="AM31" s="98"/>
      <c r="AN31" s="98"/>
      <c r="AO31" s="98"/>
      <c r="AP31" s="98"/>
      <c r="AQ31" s="98"/>
      <c r="AR31" s="98">
        <f t="shared" si="5"/>
        <v>0</v>
      </c>
      <c r="AS31" s="101"/>
      <c r="AT31" s="70"/>
      <c r="AU31" s="101"/>
      <c r="AV31" s="101"/>
      <c r="AW31" s="70"/>
      <c r="AX31" s="70"/>
      <c r="AY31" s="100">
        <f>SUMPRODUCT(LARGE(BC31:BM31,{1;2;3;4;5}))</f>
        <v>50</v>
      </c>
      <c r="AZ31" s="82">
        <f>SUMPRODUCT(LARGE(BN31:BW31,{1;2;3;4;5}))</f>
        <v>0</v>
      </c>
      <c r="BA31" s="107">
        <f t="shared" si="6"/>
        <v>47</v>
      </c>
      <c r="BB31" s="116">
        <f t="shared" si="7"/>
        <v>97</v>
      </c>
      <c r="BC31" s="100">
        <f t="shared" si="8"/>
        <v>0</v>
      </c>
      <c r="BD31" s="100">
        <f t="shared" si="9"/>
        <v>0</v>
      </c>
      <c r="BE31" s="100">
        <f t="shared" si="10"/>
        <v>0</v>
      </c>
      <c r="BF31" s="100">
        <f t="shared" si="11"/>
        <v>0</v>
      </c>
      <c r="BG31" s="100">
        <f t="shared" si="27"/>
        <v>50</v>
      </c>
      <c r="BH31" s="100">
        <f t="shared" si="12"/>
        <v>0</v>
      </c>
      <c r="BI31" s="100">
        <f t="shared" si="13"/>
        <v>0</v>
      </c>
      <c r="BJ31" s="100">
        <f t="shared" si="14"/>
        <v>0</v>
      </c>
      <c r="BK31" s="100">
        <f t="shared" si="30"/>
        <v>0</v>
      </c>
      <c r="BL31" s="100">
        <f t="shared" si="28"/>
        <v>0</v>
      </c>
      <c r="BM31" s="100">
        <f t="shared" si="15"/>
        <v>0</v>
      </c>
      <c r="BN31" s="82">
        <f t="shared" si="16"/>
        <v>0</v>
      </c>
      <c r="BO31" s="82">
        <f t="shared" si="17"/>
        <v>0</v>
      </c>
      <c r="BP31" s="108">
        <f t="shared" si="18"/>
        <v>0</v>
      </c>
      <c r="BQ31" s="82">
        <f t="shared" si="19"/>
        <v>0</v>
      </c>
      <c r="BR31" s="82">
        <f t="shared" si="20"/>
        <v>0</v>
      </c>
      <c r="BS31" s="82">
        <f t="shared" si="21"/>
        <v>0</v>
      </c>
      <c r="BT31" s="82">
        <f t="shared" si="31"/>
        <v>0</v>
      </c>
      <c r="BU31" s="82">
        <f t="shared" si="22"/>
        <v>0</v>
      </c>
      <c r="BV31" s="82">
        <f t="shared" si="23"/>
        <v>0</v>
      </c>
      <c r="BW31" s="225">
        <f t="shared" si="24"/>
        <v>0</v>
      </c>
      <c r="BX31" s="226">
        <f t="shared" si="25"/>
        <v>97</v>
      </c>
      <c r="BZ31" s="103">
        <v>1</v>
      </c>
      <c r="CA31" s="103">
        <f t="shared" si="26"/>
        <v>5</v>
      </c>
    </row>
    <row r="32" spans="1:79" x14ac:dyDescent="0.25">
      <c r="A32" s="78" t="s">
        <v>328</v>
      </c>
      <c r="B32" s="116">
        <f t="shared" si="0"/>
        <v>95</v>
      </c>
      <c r="C32" s="114"/>
      <c r="D32" s="68"/>
      <c r="E32" s="68"/>
      <c r="F32" s="68"/>
      <c r="G32" s="68"/>
      <c r="H32" s="68">
        <f t="shared" si="1"/>
        <v>0</v>
      </c>
      <c r="I32" s="68"/>
      <c r="J32" s="69"/>
      <c r="K32" s="69"/>
      <c r="L32" s="69"/>
      <c r="M32" s="69"/>
      <c r="N32" s="69">
        <f t="shared" si="2"/>
        <v>0</v>
      </c>
      <c r="O32" s="69"/>
      <c r="P32" s="101"/>
      <c r="Q32" s="70"/>
      <c r="R32" s="101"/>
      <c r="S32" s="70"/>
      <c r="T32" s="89"/>
      <c r="U32" s="89"/>
      <c r="V32" s="100">
        <f t="shared" si="3"/>
        <v>0</v>
      </c>
      <c r="W32" s="93"/>
      <c r="X32" s="93"/>
      <c r="Y32" s="93"/>
      <c r="Z32" s="93">
        <f t="shared" si="4"/>
        <v>0</v>
      </c>
      <c r="AA32" s="106"/>
      <c r="AB32" s="71">
        <v>48</v>
      </c>
      <c r="AC32" s="70"/>
      <c r="AD32" s="70"/>
      <c r="AE32" s="101"/>
      <c r="AF32" s="70"/>
      <c r="AG32" s="101"/>
      <c r="AH32" s="101"/>
      <c r="AI32" s="70"/>
      <c r="AJ32" s="101"/>
      <c r="AK32" s="101"/>
      <c r="AL32" s="70"/>
      <c r="AM32" s="98"/>
      <c r="AN32" s="98">
        <v>40</v>
      </c>
      <c r="AO32" s="98"/>
      <c r="AP32" s="98"/>
      <c r="AQ32" s="98"/>
      <c r="AR32" s="98">
        <f t="shared" si="5"/>
        <v>40</v>
      </c>
      <c r="AS32" s="101">
        <v>47</v>
      </c>
      <c r="AT32" s="70"/>
      <c r="AU32" s="101"/>
      <c r="AV32" s="101"/>
      <c r="AW32" s="70"/>
      <c r="AX32" s="70"/>
      <c r="AY32" s="100">
        <f>SUMPRODUCT(LARGE(BC32:BM32,{1;2;3;4;5}))</f>
        <v>47</v>
      </c>
      <c r="AZ32" s="82">
        <f>SUMPRODUCT(LARGE(BN32:BW32,{1;2;3;4;5}))</f>
        <v>0</v>
      </c>
      <c r="BA32" s="107">
        <f t="shared" si="6"/>
        <v>48</v>
      </c>
      <c r="BB32" s="116">
        <f t="shared" si="7"/>
        <v>95</v>
      </c>
      <c r="BC32" s="100">
        <f t="shared" si="8"/>
        <v>0</v>
      </c>
      <c r="BD32" s="100">
        <f t="shared" si="9"/>
        <v>0</v>
      </c>
      <c r="BE32" s="100">
        <f t="shared" si="10"/>
        <v>0</v>
      </c>
      <c r="BF32" s="100">
        <f t="shared" si="11"/>
        <v>0</v>
      </c>
      <c r="BG32" s="100">
        <f t="shared" si="27"/>
        <v>0</v>
      </c>
      <c r="BH32" s="100">
        <f t="shared" si="12"/>
        <v>0</v>
      </c>
      <c r="BI32" s="100">
        <f t="shared" si="13"/>
        <v>0</v>
      </c>
      <c r="BJ32" s="100">
        <f t="shared" si="14"/>
        <v>0</v>
      </c>
      <c r="BK32" s="100">
        <f t="shared" si="30"/>
        <v>47</v>
      </c>
      <c r="BL32" s="100">
        <f t="shared" si="28"/>
        <v>0</v>
      </c>
      <c r="BM32" s="100">
        <f t="shared" si="15"/>
        <v>0</v>
      </c>
      <c r="BN32" s="82">
        <f t="shared" si="16"/>
        <v>0</v>
      </c>
      <c r="BO32" s="82">
        <f t="shared" si="17"/>
        <v>0</v>
      </c>
      <c r="BP32" s="108">
        <f t="shared" si="18"/>
        <v>0</v>
      </c>
      <c r="BQ32" s="82">
        <f t="shared" si="19"/>
        <v>0</v>
      </c>
      <c r="BR32" s="82">
        <f t="shared" si="20"/>
        <v>0</v>
      </c>
      <c r="BS32" s="82">
        <f t="shared" si="21"/>
        <v>0</v>
      </c>
      <c r="BT32" s="82">
        <f t="shared" si="31"/>
        <v>0</v>
      </c>
      <c r="BU32" s="82">
        <f t="shared" si="22"/>
        <v>0</v>
      </c>
      <c r="BV32" s="82">
        <f t="shared" si="23"/>
        <v>0</v>
      </c>
      <c r="BW32" s="225">
        <f t="shared" si="24"/>
        <v>0</v>
      </c>
      <c r="BX32" s="226">
        <f t="shared" si="25"/>
        <v>95</v>
      </c>
      <c r="BZ32" s="103">
        <v>1</v>
      </c>
      <c r="CA32" s="103">
        <f t="shared" si="26"/>
        <v>5</v>
      </c>
    </row>
    <row r="33" spans="1:79" x14ac:dyDescent="0.25">
      <c r="A33" s="78" t="s">
        <v>181</v>
      </c>
      <c r="B33" s="116">
        <f t="shared" si="0"/>
        <v>94</v>
      </c>
      <c r="C33" s="114"/>
      <c r="D33" s="68"/>
      <c r="E33" s="68"/>
      <c r="F33" s="68"/>
      <c r="G33" s="68"/>
      <c r="H33" s="68">
        <f t="shared" si="1"/>
        <v>0</v>
      </c>
      <c r="I33" s="68"/>
      <c r="J33" s="69">
        <v>53</v>
      </c>
      <c r="K33" s="69">
        <v>75</v>
      </c>
      <c r="L33" s="69"/>
      <c r="M33" s="69">
        <v>64</v>
      </c>
      <c r="N33" s="69">
        <f t="shared" si="2"/>
        <v>53</v>
      </c>
      <c r="O33" s="69">
        <v>46</v>
      </c>
      <c r="P33" s="101"/>
      <c r="Q33" s="70"/>
      <c r="R33" s="101"/>
      <c r="S33" s="70"/>
      <c r="T33" s="89">
        <v>45</v>
      </c>
      <c r="U33" s="89">
        <v>48</v>
      </c>
      <c r="V33" s="100">
        <f t="shared" si="3"/>
        <v>48</v>
      </c>
      <c r="W33" s="93"/>
      <c r="X33" s="93"/>
      <c r="Y33" s="93"/>
      <c r="Z33" s="93">
        <f t="shared" si="4"/>
        <v>0</v>
      </c>
      <c r="AA33" s="106"/>
      <c r="AB33" s="71"/>
      <c r="AC33" s="70"/>
      <c r="AD33" s="70"/>
      <c r="AE33" s="101"/>
      <c r="AF33" s="70"/>
      <c r="AG33" s="101"/>
      <c r="AH33" s="101"/>
      <c r="AI33" s="70"/>
      <c r="AJ33" s="101"/>
      <c r="AK33" s="101"/>
      <c r="AL33" s="70"/>
      <c r="AM33" s="98"/>
      <c r="AN33" s="98"/>
      <c r="AO33" s="98"/>
      <c r="AP33" s="98"/>
      <c r="AQ33" s="98"/>
      <c r="AR33" s="98">
        <f t="shared" si="5"/>
        <v>0</v>
      </c>
      <c r="AS33" s="101"/>
      <c r="AT33" s="70"/>
      <c r="AU33" s="101"/>
      <c r="AV33" s="101"/>
      <c r="AW33" s="70"/>
      <c r="AX33" s="70"/>
      <c r="AY33" s="100">
        <f>SUMPRODUCT(LARGE(BC33:BM33,{1;2;3;4;5}))</f>
        <v>48</v>
      </c>
      <c r="AZ33" s="82">
        <f>SUMPRODUCT(LARGE(BN33:BW33,{1;2;3;4;5}))</f>
        <v>0</v>
      </c>
      <c r="BA33" s="107">
        <f t="shared" si="6"/>
        <v>46</v>
      </c>
      <c r="BB33" s="116">
        <f t="shared" si="7"/>
        <v>94</v>
      </c>
      <c r="BC33" s="100">
        <f t="shared" si="8"/>
        <v>0</v>
      </c>
      <c r="BD33" s="100">
        <f t="shared" si="9"/>
        <v>0</v>
      </c>
      <c r="BE33" s="223">
        <f t="shared" si="10"/>
        <v>48</v>
      </c>
      <c r="BF33" s="100">
        <f t="shared" si="11"/>
        <v>0</v>
      </c>
      <c r="BG33" s="100">
        <f t="shared" si="27"/>
        <v>0</v>
      </c>
      <c r="BH33" s="100">
        <f t="shared" si="12"/>
        <v>0</v>
      </c>
      <c r="BI33" s="100">
        <f t="shared" si="13"/>
        <v>0</v>
      </c>
      <c r="BJ33" s="100">
        <f t="shared" si="14"/>
        <v>0</v>
      </c>
      <c r="BK33" s="100">
        <f t="shared" si="30"/>
        <v>0</v>
      </c>
      <c r="BL33" s="100">
        <f t="shared" si="28"/>
        <v>0</v>
      </c>
      <c r="BM33" s="100">
        <f t="shared" si="15"/>
        <v>0</v>
      </c>
      <c r="BN33" s="82">
        <f t="shared" si="16"/>
        <v>0</v>
      </c>
      <c r="BO33" s="82">
        <f t="shared" si="17"/>
        <v>0</v>
      </c>
      <c r="BP33" s="108">
        <f t="shared" si="18"/>
        <v>0</v>
      </c>
      <c r="BQ33" s="82">
        <f t="shared" si="19"/>
        <v>0</v>
      </c>
      <c r="BR33" s="82">
        <f t="shared" si="20"/>
        <v>0</v>
      </c>
      <c r="BS33" s="82">
        <f t="shared" si="21"/>
        <v>0</v>
      </c>
      <c r="BT33" s="82">
        <f t="shared" si="31"/>
        <v>0</v>
      </c>
      <c r="BU33" s="82">
        <f t="shared" si="22"/>
        <v>0</v>
      </c>
      <c r="BV33" s="82">
        <f t="shared" si="23"/>
        <v>0</v>
      </c>
      <c r="BW33" s="225">
        <f t="shared" si="24"/>
        <v>0</v>
      </c>
      <c r="BX33" s="226">
        <f t="shared" si="25"/>
        <v>94</v>
      </c>
      <c r="BY33" s="103">
        <v>1</v>
      </c>
      <c r="BZ33" s="103">
        <v>1</v>
      </c>
      <c r="CA33" s="103">
        <f t="shared" si="26"/>
        <v>4</v>
      </c>
    </row>
    <row r="34" spans="1:79" x14ac:dyDescent="0.25">
      <c r="A34" s="78" t="s">
        <v>245</v>
      </c>
      <c r="B34" s="116">
        <f t="shared" si="0"/>
        <v>83</v>
      </c>
      <c r="C34" s="114"/>
      <c r="D34" s="68"/>
      <c r="E34" s="68"/>
      <c r="F34" s="68"/>
      <c r="G34" s="68"/>
      <c r="H34" s="68">
        <f t="shared" si="1"/>
        <v>0</v>
      </c>
      <c r="I34" s="68"/>
      <c r="J34" s="69"/>
      <c r="K34" s="69"/>
      <c r="L34" s="69"/>
      <c r="M34" s="69"/>
      <c r="N34" s="69">
        <f t="shared" si="2"/>
        <v>0</v>
      </c>
      <c r="O34" s="69"/>
      <c r="P34" s="101"/>
      <c r="Q34" s="70"/>
      <c r="R34" s="101"/>
      <c r="S34" s="70"/>
      <c r="T34" s="89">
        <v>32</v>
      </c>
      <c r="U34" s="89"/>
      <c r="V34" s="100">
        <f t="shared" si="3"/>
        <v>32</v>
      </c>
      <c r="W34" s="93"/>
      <c r="X34" s="93"/>
      <c r="Y34" s="93"/>
      <c r="Z34" s="93">
        <f t="shared" si="4"/>
        <v>0</v>
      </c>
      <c r="AA34" s="106"/>
      <c r="AB34" s="71">
        <v>25</v>
      </c>
      <c r="AC34" s="70"/>
      <c r="AD34" s="70"/>
      <c r="AE34" s="101"/>
      <c r="AF34" s="70"/>
      <c r="AG34" s="101"/>
      <c r="AH34" s="101"/>
      <c r="AI34" s="70"/>
      <c r="AJ34" s="101"/>
      <c r="AK34" s="101"/>
      <c r="AL34" s="70"/>
      <c r="AM34" s="98">
        <v>54</v>
      </c>
      <c r="AN34" s="98">
        <v>94</v>
      </c>
      <c r="AO34" s="98"/>
      <c r="AP34" s="98"/>
      <c r="AQ34" s="98"/>
      <c r="AR34" s="98">
        <f t="shared" si="5"/>
        <v>54</v>
      </c>
      <c r="AS34" s="101">
        <v>26</v>
      </c>
      <c r="AT34" s="70"/>
      <c r="AU34" s="101"/>
      <c r="AV34" s="101"/>
      <c r="AW34" s="70"/>
      <c r="AX34" s="70"/>
      <c r="AY34" s="100">
        <f>SUMPRODUCT(LARGE(BC34:BM34,{1;2;3;4;5}))</f>
        <v>58</v>
      </c>
      <c r="AZ34" s="82">
        <f>SUMPRODUCT(LARGE(BN34:BW34,{1;2;3;4;5}))</f>
        <v>0</v>
      </c>
      <c r="BA34" s="107">
        <f t="shared" si="6"/>
        <v>25</v>
      </c>
      <c r="BB34" s="116">
        <f t="shared" si="7"/>
        <v>83</v>
      </c>
      <c r="BC34" s="100">
        <f t="shared" si="8"/>
        <v>0</v>
      </c>
      <c r="BD34" s="100">
        <f t="shared" si="9"/>
        <v>0</v>
      </c>
      <c r="BE34" s="223">
        <f t="shared" si="10"/>
        <v>32</v>
      </c>
      <c r="BF34" s="100">
        <f t="shared" si="11"/>
        <v>0</v>
      </c>
      <c r="BG34" s="100">
        <f t="shared" si="27"/>
        <v>0</v>
      </c>
      <c r="BH34" s="100">
        <f t="shared" si="12"/>
        <v>0</v>
      </c>
      <c r="BI34" s="100">
        <f t="shared" si="13"/>
        <v>0</v>
      </c>
      <c r="BJ34" s="100">
        <f t="shared" si="14"/>
        <v>0</v>
      </c>
      <c r="BK34" s="100">
        <f t="shared" si="30"/>
        <v>26</v>
      </c>
      <c r="BL34" s="100">
        <f t="shared" si="28"/>
        <v>0</v>
      </c>
      <c r="BM34" s="100">
        <f t="shared" si="15"/>
        <v>0</v>
      </c>
      <c r="BN34" s="82">
        <f t="shared" si="16"/>
        <v>0</v>
      </c>
      <c r="BO34" s="82">
        <f t="shared" si="17"/>
        <v>0</v>
      </c>
      <c r="BP34" s="108">
        <f t="shared" si="18"/>
        <v>0</v>
      </c>
      <c r="BQ34" s="82">
        <f t="shared" si="19"/>
        <v>0</v>
      </c>
      <c r="BR34" s="82">
        <f t="shared" si="20"/>
        <v>0</v>
      </c>
      <c r="BS34" s="82">
        <f t="shared" si="21"/>
        <v>0</v>
      </c>
      <c r="BT34" s="82">
        <f t="shared" si="31"/>
        <v>0</v>
      </c>
      <c r="BU34" s="82">
        <f t="shared" si="22"/>
        <v>0</v>
      </c>
      <c r="BV34" s="82">
        <f t="shared" si="23"/>
        <v>0</v>
      </c>
      <c r="BW34" s="225">
        <f t="shared" si="24"/>
        <v>0</v>
      </c>
      <c r="BX34" s="226">
        <f t="shared" si="25"/>
        <v>83</v>
      </c>
      <c r="BY34" s="103">
        <v>1</v>
      </c>
      <c r="BZ34" s="103">
        <v>2</v>
      </c>
      <c r="CA34" s="103">
        <f t="shared" si="26"/>
        <v>4</v>
      </c>
    </row>
    <row r="35" spans="1:79" x14ac:dyDescent="0.25">
      <c r="A35" s="78" t="s">
        <v>202</v>
      </c>
      <c r="B35" s="116">
        <f t="shared" ref="B35:B59" si="32">BX35</f>
        <v>75</v>
      </c>
      <c r="C35" s="114"/>
      <c r="D35" s="68"/>
      <c r="E35" s="68">
        <v>31</v>
      </c>
      <c r="F35" s="68">
        <v>23</v>
      </c>
      <c r="G35" s="68">
        <v>22</v>
      </c>
      <c r="H35" s="68">
        <f t="shared" ref="H35:H59" si="33">MIN(C35:G35)</f>
        <v>22</v>
      </c>
      <c r="I35" s="68">
        <v>25</v>
      </c>
      <c r="J35" s="69"/>
      <c r="K35" s="69">
        <v>9</v>
      </c>
      <c r="L35" s="69">
        <v>13</v>
      </c>
      <c r="M35" s="69">
        <v>6</v>
      </c>
      <c r="N35" s="69">
        <f t="shared" ref="N35:N59" si="34">MIN(J35:M35)</f>
        <v>6</v>
      </c>
      <c r="O35" s="69">
        <v>50</v>
      </c>
      <c r="P35" s="101"/>
      <c r="Q35" s="70"/>
      <c r="R35" s="101"/>
      <c r="S35" s="70"/>
      <c r="T35" s="89"/>
      <c r="U35" s="89"/>
      <c r="V35" s="100">
        <f t="shared" ref="V35:V59" si="35">MAX(T35:U35)</f>
        <v>0</v>
      </c>
      <c r="W35" s="93"/>
      <c r="X35" s="93"/>
      <c r="Y35" s="93"/>
      <c r="Z35" s="93">
        <f t="shared" ref="Z35:Z59" si="36">MIN(W35:Y35)</f>
        <v>0</v>
      </c>
      <c r="AA35" s="106"/>
      <c r="AB35" s="71"/>
      <c r="AC35" s="70"/>
      <c r="AD35" s="70"/>
      <c r="AE35" s="101"/>
      <c r="AF35" s="70"/>
      <c r="AG35" s="101"/>
      <c r="AH35" s="101"/>
      <c r="AI35" s="70"/>
      <c r="AJ35" s="101"/>
      <c r="AK35" s="101"/>
      <c r="AL35" s="70"/>
      <c r="AM35" s="98"/>
      <c r="AN35" s="98"/>
      <c r="AO35" s="98"/>
      <c r="AP35" s="98"/>
      <c r="AQ35" s="98"/>
      <c r="AR35" s="98">
        <f t="shared" ref="AR35:AR59" si="37">MIN(AM35:AQ35)</f>
        <v>0</v>
      </c>
      <c r="AS35" s="101"/>
      <c r="AT35" s="70"/>
      <c r="AU35" s="101"/>
      <c r="AV35" s="101"/>
      <c r="AW35" s="70"/>
      <c r="AX35" s="70"/>
      <c r="AY35" s="100">
        <f>SUMPRODUCT(LARGE(BC35:BM35,{1;2;3;4;5}))</f>
        <v>0</v>
      </c>
      <c r="AZ35" s="82">
        <f>SUMPRODUCT(LARGE(BN35:BW35,{1;2;3;4;5}))</f>
        <v>0</v>
      </c>
      <c r="BA35" s="107">
        <f t="shared" ref="BA35:BA59" si="38">SUM(I35,O35,AB35,AX35)</f>
        <v>75</v>
      </c>
      <c r="BB35" s="116">
        <f t="shared" ref="BB35:BB59" si="39">SUM(AY35:BA35)</f>
        <v>75</v>
      </c>
      <c r="BC35" s="100">
        <f t="shared" ref="BC35:BC59" si="40">P35</f>
        <v>0</v>
      </c>
      <c r="BD35" s="100">
        <f t="shared" ref="BD35:BD59" si="41">R35</f>
        <v>0</v>
      </c>
      <c r="BE35" s="100">
        <f t="shared" ref="BE35:BE59" si="42">V35</f>
        <v>0</v>
      </c>
      <c r="BF35" s="100">
        <f t="shared" ref="BF35:BF59" si="43">AE35</f>
        <v>0</v>
      </c>
      <c r="BG35" s="100">
        <f t="shared" si="27"/>
        <v>0</v>
      </c>
      <c r="BH35" s="100">
        <f t="shared" ref="BH35:BH59" si="44">AH35</f>
        <v>0</v>
      </c>
      <c r="BI35" s="100">
        <f t="shared" ref="BI35:BI59" si="45">AJ35</f>
        <v>0</v>
      </c>
      <c r="BJ35" s="100">
        <f t="shared" ref="BJ35:BJ59" si="46">AK35</f>
        <v>0</v>
      </c>
      <c r="BK35" s="100">
        <f t="shared" si="30"/>
        <v>0</v>
      </c>
      <c r="BL35" s="100">
        <f t="shared" si="28"/>
        <v>0</v>
      </c>
      <c r="BM35" s="100">
        <f t="shared" ref="BM35:BM59" si="47">AV35</f>
        <v>0</v>
      </c>
      <c r="BN35" s="82">
        <f t="shared" ref="BN35:BN59" si="48">Q35</f>
        <v>0</v>
      </c>
      <c r="BO35" s="82">
        <f t="shared" ref="BO35:BO59" si="49">S35</f>
        <v>0</v>
      </c>
      <c r="BP35" s="108">
        <f t="shared" ref="BP35:BP59" si="50">AA35</f>
        <v>0</v>
      </c>
      <c r="BQ35" s="82">
        <f t="shared" ref="BQ35:BQ59" si="51">AC35</f>
        <v>0</v>
      </c>
      <c r="BR35" s="82">
        <f t="shared" ref="BR35:BR59" si="52">AD35</f>
        <v>0</v>
      </c>
      <c r="BS35" s="82">
        <f t="shared" ref="BS35:BS59" si="53">AF35</f>
        <v>0</v>
      </c>
      <c r="BT35" s="82">
        <f t="shared" si="31"/>
        <v>0</v>
      </c>
      <c r="BU35" s="82">
        <f t="shared" ref="BU35:BU59" si="54">AL35</f>
        <v>0</v>
      </c>
      <c r="BV35" s="82">
        <f t="shared" ref="BV35:BV59" si="55">AT35</f>
        <v>0</v>
      </c>
      <c r="BW35" s="225">
        <f t="shared" ref="BW35:BW59" si="56">AW35</f>
        <v>0</v>
      </c>
      <c r="BX35" s="226">
        <f t="shared" ref="BX35:BX59" si="57">SUM(BC35:BW35,BA35)</f>
        <v>75</v>
      </c>
      <c r="CA35" s="103">
        <f t="shared" ref="CA35:CA59" si="58">5-BY35</f>
        <v>5</v>
      </c>
    </row>
    <row r="36" spans="1:79" x14ac:dyDescent="0.25">
      <c r="A36" s="78" t="s">
        <v>320</v>
      </c>
      <c r="B36" s="116">
        <f t="shared" si="32"/>
        <v>71</v>
      </c>
      <c r="C36" s="114"/>
      <c r="D36" s="68"/>
      <c r="E36" s="68"/>
      <c r="F36" s="68"/>
      <c r="G36" s="68"/>
      <c r="H36" s="68">
        <f t="shared" si="33"/>
        <v>0</v>
      </c>
      <c r="I36" s="68"/>
      <c r="J36" s="69"/>
      <c r="K36" s="69"/>
      <c r="L36" s="69">
        <v>122</v>
      </c>
      <c r="M36" s="69"/>
      <c r="N36" s="69">
        <f t="shared" si="34"/>
        <v>122</v>
      </c>
      <c r="O36" s="69">
        <v>34</v>
      </c>
      <c r="P36" s="101"/>
      <c r="Q36" s="70"/>
      <c r="R36" s="101"/>
      <c r="S36" s="70"/>
      <c r="T36" s="89"/>
      <c r="U36" s="89"/>
      <c r="V36" s="100">
        <f t="shared" si="35"/>
        <v>0</v>
      </c>
      <c r="W36" s="93"/>
      <c r="X36" s="93"/>
      <c r="Y36" s="93"/>
      <c r="Z36" s="93">
        <f t="shared" si="36"/>
        <v>0</v>
      </c>
      <c r="AA36" s="106"/>
      <c r="AB36" s="71"/>
      <c r="AC36" s="70"/>
      <c r="AD36" s="70"/>
      <c r="AE36" s="101"/>
      <c r="AF36" s="70"/>
      <c r="AG36" s="101"/>
      <c r="AH36" s="101"/>
      <c r="AI36" s="70"/>
      <c r="AJ36" s="101"/>
      <c r="AK36" s="101"/>
      <c r="AL36" s="70"/>
      <c r="AM36" s="98"/>
      <c r="AN36" s="98">
        <v>85</v>
      </c>
      <c r="AO36" s="98">
        <v>68</v>
      </c>
      <c r="AP36" s="98"/>
      <c r="AQ36" s="98"/>
      <c r="AR36" s="98">
        <f t="shared" si="37"/>
        <v>68</v>
      </c>
      <c r="AS36" s="101">
        <v>37</v>
      </c>
      <c r="AT36" s="70"/>
      <c r="AU36" s="101"/>
      <c r="AV36" s="101"/>
      <c r="AW36" s="70"/>
      <c r="AX36" s="70"/>
      <c r="AY36" s="100">
        <f>SUMPRODUCT(LARGE(BC36:BM36,{1;2;3;4;5}))</f>
        <v>37</v>
      </c>
      <c r="AZ36" s="82">
        <f>SUMPRODUCT(LARGE(BN36:BW36,{1;2;3;4;5}))</f>
        <v>0</v>
      </c>
      <c r="BA36" s="107">
        <f t="shared" si="38"/>
        <v>34</v>
      </c>
      <c r="BB36" s="116">
        <f t="shared" si="39"/>
        <v>71</v>
      </c>
      <c r="BC36" s="100">
        <f t="shared" si="40"/>
        <v>0</v>
      </c>
      <c r="BD36" s="100">
        <f t="shared" si="41"/>
        <v>0</v>
      </c>
      <c r="BE36" s="100">
        <f t="shared" si="42"/>
        <v>0</v>
      </c>
      <c r="BF36" s="100">
        <f t="shared" si="43"/>
        <v>0</v>
      </c>
      <c r="BG36" s="100">
        <f t="shared" ref="BG36:BG59" si="59">AG36</f>
        <v>0</v>
      </c>
      <c r="BH36" s="100">
        <f t="shared" si="44"/>
        <v>0</v>
      </c>
      <c r="BI36" s="100">
        <f t="shared" si="45"/>
        <v>0</v>
      </c>
      <c r="BJ36" s="100">
        <f t="shared" si="46"/>
        <v>0</v>
      </c>
      <c r="BK36" s="100">
        <f t="shared" si="30"/>
        <v>37</v>
      </c>
      <c r="BL36" s="100">
        <f t="shared" ref="BL36:BL59" si="60">AU36</f>
        <v>0</v>
      </c>
      <c r="BM36" s="100">
        <f t="shared" si="47"/>
        <v>0</v>
      </c>
      <c r="BN36" s="82">
        <f t="shared" si="48"/>
        <v>0</v>
      </c>
      <c r="BO36" s="82">
        <f t="shared" si="49"/>
        <v>0</v>
      </c>
      <c r="BP36" s="108">
        <f t="shared" si="50"/>
        <v>0</v>
      </c>
      <c r="BQ36" s="82">
        <f t="shared" si="51"/>
        <v>0</v>
      </c>
      <c r="BR36" s="82">
        <f t="shared" si="52"/>
        <v>0</v>
      </c>
      <c r="BS36" s="82">
        <f t="shared" si="53"/>
        <v>0</v>
      </c>
      <c r="BT36" s="82">
        <f t="shared" si="31"/>
        <v>0</v>
      </c>
      <c r="BU36" s="82">
        <f t="shared" si="54"/>
        <v>0</v>
      </c>
      <c r="BV36" s="82">
        <f t="shared" si="55"/>
        <v>0</v>
      </c>
      <c r="BW36" s="225">
        <f t="shared" si="56"/>
        <v>0</v>
      </c>
      <c r="BX36" s="226">
        <f t="shared" si="57"/>
        <v>71</v>
      </c>
      <c r="BZ36" s="103">
        <v>1</v>
      </c>
      <c r="CA36" s="103">
        <f t="shared" si="58"/>
        <v>5</v>
      </c>
    </row>
    <row r="37" spans="1:79" x14ac:dyDescent="0.25">
      <c r="A37" s="78" t="s">
        <v>322</v>
      </c>
      <c r="B37" s="116">
        <f t="shared" si="32"/>
        <v>52</v>
      </c>
      <c r="C37" s="114"/>
      <c r="D37" s="68"/>
      <c r="E37" s="68"/>
      <c r="F37" s="68"/>
      <c r="G37" s="68"/>
      <c r="H37" s="68">
        <f t="shared" si="33"/>
        <v>0</v>
      </c>
      <c r="I37" s="68"/>
      <c r="J37" s="69"/>
      <c r="K37" s="69"/>
      <c r="L37" s="69"/>
      <c r="M37" s="69">
        <v>114</v>
      </c>
      <c r="N37" s="69">
        <f t="shared" si="34"/>
        <v>114</v>
      </c>
      <c r="O37" s="69">
        <v>35</v>
      </c>
      <c r="P37" s="101"/>
      <c r="Q37" s="70"/>
      <c r="R37" s="101"/>
      <c r="S37" s="70"/>
      <c r="T37" s="89"/>
      <c r="U37" s="89"/>
      <c r="V37" s="100">
        <f t="shared" si="35"/>
        <v>0</v>
      </c>
      <c r="W37" s="93"/>
      <c r="X37" s="93"/>
      <c r="Y37" s="93"/>
      <c r="Z37" s="93">
        <f t="shared" si="36"/>
        <v>0</v>
      </c>
      <c r="AA37" s="106"/>
      <c r="AB37" s="71"/>
      <c r="AC37" s="70"/>
      <c r="AD37" s="70"/>
      <c r="AE37" s="101"/>
      <c r="AF37" s="70"/>
      <c r="AG37" s="101"/>
      <c r="AH37" s="101"/>
      <c r="AI37" s="70"/>
      <c r="AJ37" s="101"/>
      <c r="AK37" s="101"/>
      <c r="AL37" s="70"/>
      <c r="AM37" s="98"/>
      <c r="AN37" s="98">
        <v>129</v>
      </c>
      <c r="AO37" s="98"/>
      <c r="AP37" s="98"/>
      <c r="AQ37" s="98"/>
      <c r="AR37" s="98">
        <f t="shared" si="37"/>
        <v>129</v>
      </c>
      <c r="AS37" s="101">
        <v>17</v>
      </c>
      <c r="AT37" s="70"/>
      <c r="AU37" s="101"/>
      <c r="AV37" s="101"/>
      <c r="AW37" s="70"/>
      <c r="AX37" s="70"/>
      <c r="AY37" s="100">
        <f>SUMPRODUCT(LARGE(BC37:BM37,{1;2;3;4;5}))</f>
        <v>17</v>
      </c>
      <c r="AZ37" s="82">
        <f>SUMPRODUCT(LARGE(BN37:BW37,{1;2;3;4;5}))</f>
        <v>0</v>
      </c>
      <c r="BA37" s="107">
        <f t="shared" si="38"/>
        <v>35</v>
      </c>
      <c r="BB37" s="116">
        <f t="shared" si="39"/>
        <v>52</v>
      </c>
      <c r="BC37" s="100">
        <f t="shared" si="40"/>
        <v>0</v>
      </c>
      <c r="BD37" s="100">
        <f t="shared" si="41"/>
        <v>0</v>
      </c>
      <c r="BE37" s="100">
        <f t="shared" si="42"/>
        <v>0</v>
      </c>
      <c r="BF37" s="100">
        <f t="shared" si="43"/>
        <v>0</v>
      </c>
      <c r="BG37" s="100">
        <f t="shared" si="59"/>
        <v>0</v>
      </c>
      <c r="BH37" s="100">
        <f t="shared" si="44"/>
        <v>0</v>
      </c>
      <c r="BI37" s="100">
        <f t="shared" si="45"/>
        <v>0</v>
      </c>
      <c r="BJ37" s="100">
        <f t="shared" si="46"/>
        <v>0</v>
      </c>
      <c r="BK37" s="100">
        <f t="shared" si="30"/>
        <v>17</v>
      </c>
      <c r="BL37" s="100">
        <f t="shared" si="60"/>
        <v>0</v>
      </c>
      <c r="BM37" s="100">
        <f t="shared" si="47"/>
        <v>0</v>
      </c>
      <c r="BN37" s="82">
        <f t="shared" si="48"/>
        <v>0</v>
      </c>
      <c r="BO37" s="82">
        <f t="shared" si="49"/>
        <v>0</v>
      </c>
      <c r="BP37" s="108">
        <f t="shared" si="50"/>
        <v>0</v>
      </c>
      <c r="BQ37" s="82">
        <f t="shared" si="51"/>
        <v>0</v>
      </c>
      <c r="BR37" s="82">
        <f t="shared" si="52"/>
        <v>0</v>
      </c>
      <c r="BS37" s="82">
        <f t="shared" si="53"/>
        <v>0</v>
      </c>
      <c r="BT37" s="82">
        <f t="shared" si="31"/>
        <v>0</v>
      </c>
      <c r="BU37" s="82">
        <f t="shared" si="54"/>
        <v>0</v>
      </c>
      <c r="BV37" s="82">
        <f t="shared" si="55"/>
        <v>0</v>
      </c>
      <c r="BW37" s="225">
        <f t="shared" si="56"/>
        <v>0</v>
      </c>
      <c r="BX37" s="226">
        <f t="shared" si="57"/>
        <v>52</v>
      </c>
      <c r="BZ37" s="103">
        <v>1</v>
      </c>
      <c r="CA37" s="103">
        <f t="shared" si="58"/>
        <v>5</v>
      </c>
    </row>
    <row r="38" spans="1:79" x14ac:dyDescent="0.25">
      <c r="A38" s="78" t="s">
        <v>331</v>
      </c>
      <c r="B38" s="116">
        <f t="shared" si="32"/>
        <v>50</v>
      </c>
      <c r="C38" s="114"/>
      <c r="D38" s="68"/>
      <c r="E38" s="68"/>
      <c r="F38" s="68"/>
      <c r="G38" s="68"/>
      <c r="H38" s="68">
        <f t="shared" si="33"/>
        <v>0</v>
      </c>
      <c r="I38" s="68"/>
      <c r="J38" s="69"/>
      <c r="K38" s="69"/>
      <c r="L38" s="69"/>
      <c r="M38" s="69"/>
      <c r="N38" s="69">
        <f t="shared" si="34"/>
        <v>0</v>
      </c>
      <c r="O38" s="69"/>
      <c r="P38" s="101"/>
      <c r="Q38" s="70"/>
      <c r="R38" s="101"/>
      <c r="S38" s="70"/>
      <c r="T38" s="89"/>
      <c r="U38" s="89"/>
      <c r="V38" s="100">
        <f t="shared" si="35"/>
        <v>0</v>
      </c>
      <c r="W38" s="93"/>
      <c r="X38" s="93"/>
      <c r="Y38" s="93"/>
      <c r="Z38" s="93">
        <f t="shared" si="36"/>
        <v>0</v>
      </c>
      <c r="AA38" s="106"/>
      <c r="AB38" s="71">
        <v>28</v>
      </c>
      <c r="AC38" s="70"/>
      <c r="AD38" s="70"/>
      <c r="AE38" s="101"/>
      <c r="AF38" s="70"/>
      <c r="AG38" s="101"/>
      <c r="AH38" s="101"/>
      <c r="AI38" s="70"/>
      <c r="AJ38" s="101"/>
      <c r="AK38" s="101"/>
      <c r="AL38" s="70"/>
      <c r="AM38" s="98"/>
      <c r="AN38" s="98"/>
      <c r="AO38" s="98"/>
      <c r="AP38" s="98">
        <v>93</v>
      </c>
      <c r="AQ38" s="98"/>
      <c r="AR38" s="98">
        <f t="shared" si="37"/>
        <v>93</v>
      </c>
      <c r="AS38" s="101">
        <v>22</v>
      </c>
      <c r="AT38" s="70"/>
      <c r="AU38" s="101"/>
      <c r="AV38" s="101"/>
      <c r="AW38" s="70"/>
      <c r="AX38" s="70"/>
      <c r="AY38" s="100">
        <f>SUMPRODUCT(LARGE(BC38:BM38,{1;2;3;4;5}))</f>
        <v>22</v>
      </c>
      <c r="AZ38" s="82">
        <f>SUMPRODUCT(LARGE(BN38:BW38,{1;2;3;4;5}))</f>
        <v>0</v>
      </c>
      <c r="BA38" s="107">
        <f t="shared" si="38"/>
        <v>28</v>
      </c>
      <c r="BB38" s="116">
        <f t="shared" si="39"/>
        <v>50</v>
      </c>
      <c r="BC38" s="100">
        <f t="shared" si="40"/>
        <v>0</v>
      </c>
      <c r="BD38" s="100">
        <f t="shared" si="41"/>
        <v>0</v>
      </c>
      <c r="BE38" s="100">
        <f t="shared" si="42"/>
        <v>0</v>
      </c>
      <c r="BF38" s="100">
        <f t="shared" si="43"/>
        <v>0</v>
      </c>
      <c r="BG38" s="100">
        <f t="shared" si="59"/>
        <v>0</v>
      </c>
      <c r="BH38" s="100">
        <f t="shared" si="44"/>
        <v>0</v>
      </c>
      <c r="BI38" s="100">
        <f t="shared" si="45"/>
        <v>0</v>
      </c>
      <c r="BJ38" s="100">
        <f t="shared" si="46"/>
        <v>0</v>
      </c>
      <c r="BK38" s="100">
        <f t="shared" si="30"/>
        <v>22</v>
      </c>
      <c r="BL38" s="100">
        <f t="shared" si="60"/>
        <v>0</v>
      </c>
      <c r="BM38" s="100">
        <f t="shared" si="47"/>
        <v>0</v>
      </c>
      <c r="BN38" s="82">
        <f t="shared" si="48"/>
        <v>0</v>
      </c>
      <c r="BO38" s="82">
        <f t="shared" si="49"/>
        <v>0</v>
      </c>
      <c r="BP38" s="108">
        <f t="shared" si="50"/>
        <v>0</v>
      </c>
      <c r="BQ38" s="82">
        <f t="shared" si="51"/>
        <v>0</v>
      </c>
      <c r="BR38" s="82">
        <f t="shared" si="52"/>
        <v>0</v>
      </c>
      <c r="BS38" s="82">
        <f t="shared" si="53"/>
        <v>0</v>
      </c>
      <c r="BT38" s="82">
        <f t="shared" si="31"/>
        <v>0</v>
      </c>
      <c r="BU38" s="82">
        <f t="shared" si="54"/>
        <v>0</v>
      </c>
      <c r="BV38" s="82">
        <f t="shared" si="55"/>
        <v>0</v>
      </c>
      <c r="BW38" s="225">
        <f t="shared" si="56"/>
        <v>0</v>
      </c>
      <c r="BX38" s="226">
        <f t="shared" si="57"/>
        <v>50</v>
      </c>
      <c r="CA38" s="103">
        <f t="shared" si="58"/>
        <v>5</v>
      </c>
    </row>
    <row r="39" spans="1:79" x14ac:dyDescent="0.25">
      <c r="A39" s="78" t="s">
        <v>248</v>
      </c>
      <c r="B39" s="116">
        <f t="shared" si="32"/>
        <v>50</v>
      </c>
      <c r="C39" s="114"/>
      <c r="D39" s="68"/>
      <c r="E39" s="68"/>
      <c r="F39" s="68"/>
      <c r="G39" s="68"/>
      <c r="H39" s="68">
        <f t="shared" si="33"/>
        <v>0</v>
      </c>
      <c r="I39" s="68"/>
      <c r="J39" s="69"/>
      <c r="K39" s="69"/>
      <c r="L39" s="69"/>
      <c r="M39" s="69"/>
      <c r="N39" s="69">
        <f t="shared" si="34"/>
        <v>0</v>
      </c>
      <c r="O39" s="69"/>
      <c r="P39" s="101"/>
      <c r="Q39" s="70"/>
      <c r="R39" s="101"/>
      <c r="S39" s="70"/>
      <c r="T39" s="89">
        <v>50</v>
      </c>
      <c r="U39" s="89"/>
      <c r="V39" s="100">
        <f t="shared" si="35"/>
        <v>50</v>
      </c>
      <c r="W39" s="93"/>
      <c r="X39" s="93"/>
      <c r="Y39" s="93"/>
      <c r="Z39" s="93">
        <f t="shared" si="36"/>
        <v>0</v>
      </c>
      <c r="AA39" s="106"/>
      <c r="AB39" s="71"/>
      <c r="AC39" s="70"/>
      <c r="AD39" s="70"/>
      <c r="AE39" s="101"/>
      <c r="AF39" s="70"/>
      <c r="AG39" s="101"/>
      <c r="AH39" s="101"/>
      <c r="AI39" s="70"/>
      <c r="AJ39" s="101"/>
      <c r="AK39" s="101"/>
      <c r="AL39" s="70"/>
      <c r="AM39" s="98"/>
      <c r="AN39" s="98"/>
      <c r="AO39" s="98"/>
      <c r="AP39" s="98"/>
      <c r="AQ39" s="98"/>
      <c r="AR39" s="98">
        <f t="shared" si="37"/>
        <v>0</v>
      </c>
      <c r="AS39" s="101"/>
      <c r="AT39" s="70"/>
      <c r="AU39" s="101"/>
      <c r="AV39" s="101"/>
      <c r="AW39" s="70"/>
      <c r="AX39" s="70"/>
      <c r="AY39" s="100">
        <f>SUMPRODUCT(LARGE(BC39:BM39,{1;2;3;4;5}))</f>
        <v>50</v>
      </c>
      <c r="AZ39" s="82">
        <f>SUMPRODUCT(LARGE(BN39:BW39,{1;2;3;4;5}))</f>
        <v>0</v>
      </c>
      <c r="BA39" s="107">
        <f t="shared" si="38"/>
        <v>0</v>
      </c>
      <c r="BB39" s="116">
        <f t="shared" si="39"/>
        <v>50</v>
      </c>
      <c r="BC39" s="100">
        <f t="shared" si="40"/>
        <v>0</v>
      </c>
      <c r="BD39" s="100">
        <f t="shared" si="41"/>
        <v>0</v>
      </c>
      <c r="BE39" s="223">
        <f t="shared" si="42"/>
        <v>50</v>
      </c>
      <c r="BF39" s="100">
        <f t="shared" si="43"/>
        <v>0</v>
      </c>
      <c r="BG39" s="100">
        <f t="shared" si="59"/>
        <v>0</v>
      </c>
      <c r="BH39" s="100">
        <f t="shared" si="44"/>
        <v>0</v>
      </c>
      <c r="BI39" s="100">
        <f t="shared" si="45"/>
        <v>0</v>
      </c>
      <c r="BJ39" s="100">
        <f t="shared" si="46"/>
        <v>0</v>
      </c>
      <c r="BK39" s="100">
        <f t="shared" si="30"/>
        <v>0</v>
      </c>
      <c r="BL39" s="100">
        <f t="shared" si="60"/>
        <v>0</v>
      </c>
      <c r="BM39" s="100">
        <f t="shared" si="47"/>
        <v>0</v>
      </c>
      <c r="BN39" s="82">
        <f t="shared" si="48"/>
        <v>0</v>
      </c>
      <c r="BO39" s="82">
        <f t="shared" si="49"/>
        <v>0</v>
      </c>
      <c r="BP39" s="108">
        <f t="shared" si="50"/>
        <v>0</v>
      </c>
      <c r="BQ39" s="82">
        <f t="shared" si="51"/>
        <v>0</v>
      </c>
      <c r="BR39" s="82">
        <f t="shared" si="52"/>
        <v>0</v>
      </c>
      <c r="BS39" s="82">
        <f t="shared" si="53"/>
        <v>0</v>
      </c>
      <c r="BT39" s="82">
        <f t="shared" si="31"/>
        <v>0</v>
      </c>
      <c r="BU39" s="82">
        <f t="shared" si="54"/>
        <v>0</v>
      </c>
      <c r="BV39" s="82">
        <f t="shared" si="55"/>
        <v>0</v>
      </c>
      <c r="BW39" s="225">
        <f t="shared" si="56"/>
        <v>0</v>
      </c>
      <c r="BX39" s="226">
        <f t="shared" si="57"/>
        <v>50</v>
      </c>
      <c r="BY39" s="103">
        <v>1</v>
      </c>
      <c r="BZ39" s="103">
        <v>1</v>
      </c>
      <c r="CA39" s="103">
        <f t="shared" si="58"/>
        <v>4</v>
      </c>
    </row>
    <row r="40" spans="1:79" x14ac:dyDescent="0.25">
      <c r="A40" s="78" t="s">
        <v>283</v>
      </c>
      <c r="B40" s="116">
        <f t="shared" si="32"/>
        <v>48</v>
      </c>
      <c r="C40" s="114"/>
      <c r="D40" s="68"/>
      <c r="E40" s="68"/>
      <c r="F40" s="68"/>
      <c r="G40" s="68"/>
      <c r="H40" s="68">
        <f t="shared" si="33"/>
        <v>0</v>
      </c>
      <c r="I40" s="68"/>
      <c r="J40" s="69"/>
      <c r="K40" s="69"/>
      <c r="L40" s="69"/>
      <c r="M40" s="69"/>
      <c r="N40" s="69">
        <f t="shared" si="34"/>
        <v>0</v>
      </c>
      <c r="O40" s="69"/>
      <c r="P40" s="101"/>
      <c r="Q40" s="70"/>
      <c r="R40" s="101"/>
      <c r="S40" s="70"/>
      <c r="T40" s="89"/>
      <c r="U40" s="89"/>
      <c r="V40" s="100">
        <f t="shared" si="35"/>
        <v>0</v>
      </c>
      <c r="W40" s="93"/>
      <c r="X40" s="93"/>
      <c r="Y40" s="93"/>
      <c r="Z40" s="93">
        <f t="shared" si="36"/>
        <v>0</v>
      </c>
      <c r="AA40" s="106"/>
      <c r="AB40" s="71">
        <v>20</v>
      </c>
      <c r="AC40" s="70"/>
      <c r="AD40" s="70"/>
      <c r="AE40" s="101"/>
      <c r="AF40" s="70"/>
      <c r="AG40" s="101"/>
      <c r="AH40" s="101"/>
      <c r="AI40" s="70"/>
      <c r="AJ40" s="101"/>
      <c r="AK40" s="101"/>
      <c r="AL40" s="70"/>
      <c r="AM40" s="98">
        <v>56</v>
      </c>
      <c r="AN40" s="98"/>
      <c r="AO40" s="98"/>
      <c r="AP40" s="98"/>
      <c r="AQ40" s="98">
        <v>114</v>
      </c>
      <c r="AR40" s="98">
        <f t="shared" si="37"/>
        <v>56</v>
      </c>
      <c r="AS40" s="101">
        <v>28</v>
      </c>
      <c r="AT40" s="70"/>
      <c r="AU40" s="101"/>
      <c r="AV40" s="101"/>
      <c r="AW40" s="70"/>
      <c r="AX40" s="70"/>
      <c r="AY40" s="100">
        <f>SUMPRODUCT(LARGE(BC40:BM40,{1;2;3;4;5}))</f>
        <v>28</v>
      </c>
      <c r="AZ40" s="82">
        <f>SUMPRODUCT(LARGE(BN40:BW40,{1;2;3;4;5}))</f>
        <v>0</v>
      </c>
      <c r="BA40" s="107">
        <f t="shared" si="38"/>
        <v>20</v>
      </c>
      <c r="BB40" s="116">
        <f t="shared" si="39"/>
        <v>48</v>
      </c>
      <c r="BC40" s="100">
        <f t="shared" si="40"/>
        <v>0</v>
      </c>
      <c r="BD40" s="100">
        <f t="shared" si="41"/>
        <v>0</v>
      </c>
      <c r="BE40" s="100">
        <f t="shared" si="42"/>
        <v>0</v>
      </c>
      <c r="BF40" s="100">
        <f t="shared" si="43"/>
        <v>0</v>
      </c>
      <c r="BG40" s="100">
        <f t="shared" si="59"/>
        <v>0</v>
      </c>
      <c r="BH40" s="100">
        <f t="shared" si="44"/>
        <v>0</v>
      </c>
      <c r="BI40" s="100">
        <f t="shared" si="45"/>
        <v>0</v>
      </c>
      <c r="BJ40" s="100">
        <f t="shared" si="46"/>
        <v>0</v>
      </c>
      <c r="BK40" s="100">
        <f t="shared" si="30"/>
        <v>28</v>
      </c>
      <c r="BL40" s="100">
        <f t="shared" si="60"/>
        <v>0</v>
      </c>
      <c r="BM40" s="100">
        <f t="shared" si="47"/>
        <v>0</v>
      </c>
      <c r="BN40" s="82">
        <f t="shared" si="48"/>
        <v>0</v>
      </c>
      <c r="BO40" s="82">
        <f t="shared" si="49"/>
        <v>0</v>
      </c>
      <c r="BP40" s="108">
        <f t="shared" si="50"/>
        <v>0</v>
      </c>
      <c r="BQ40" s="82">
        <f t="shared" si="51"/>
        <v>0</v>
      </c>
      <c r="BR40" s="82">
        <f t="shared" si="52"/>
        <v>0</v>
      </c>
      <c r="BS40" s="82">
        <f t="shared" si="53"/>
        <v>0</v>
      </c>
      <c r="BT40" s="82">
        <f t="shared" si="31"/>
        <v>0</v>
      </c>
      <c r="BU40" s="82">
        <f t="shared" si="54"/>
        <v>0</v>
      </c>
      <c r="BV40" s="82">
        <f t="shared" si="55"/>
        <v>0</v>
      </c>
      <c r="BW40" s="225">
        <f t="shared" si="56"/>
        <v>0</v>
      </c>
      <c r="BX40" s="226">
        <f t="shared" si="57"/>
        <v>48</v>
      </c>
      <c r="BZ40" s="103">
        <v>1</v>
      </c>
      <c r="CA40" s="103">
        <f t="shared" si="58"/>
        <v>5</v>
      </c>
    </row>
    <row r="41" spans="1:79" x14ac:dyDescent="0.25">
      <c r="A41" s="78" t="s">
        <v>299</v>
      </c>
      <c r="B41" s="116">
        <f t="shared" si="32"/>
        <v>46</v>
      </c>
      <c r="C41" s="114"/>
      <c r="D41" s="68"/>
      <c r="E41" s="68"/>
      <c r="F41" s="68"/>
      <c r="G41" s="68"/>
      <c r="H41" s="68">
        <f t="shared" si="33"/>
        <v>0</v>
      </c>
      <c r="I41" s="68"/>
      <c r="J41" s="69"/>
      <c r="K41" s="69"/>
      <c r="L41" s="69"/>
      <c r="M41" s="69"/>
      <c r="N41" s="69">
        <f t="shared" si="34"/>
        <v>0</v>
      </c>
      <c r="O41" s="69"/>
      <c r="P41" s="101"/>
      <c r="Q41" s="70"/>
      <c r="R41" s="101"/>
      <c r="S41" s="70"/>
      <c r="T41" s="89"/>
      <c r="U41" s="89"/>
      <c r="V41" s="100">
        <f t="shared" si="35"/>
        <v>0</v>
      </c>
      <c r="W41" s="93"/>
      <c r="X41" s="93"/>
      <c r="Y41" s="93"/>
      <c r="Z41" s="93">
        <f t="shared" si="36"/>
        <v>0</v>
      </c>
      <c r="AA41" s="106"/>
      <c r="AB41" s="71"/>
      <c r="AC41" s="70"/>
      <c r="AD41" s="70"/>
      <c r="AE41" s="101"/>
      <c r="AF41" s="70"/>
      <c r="AG41" s="101">
        <v>46</v>
      </c>
      <c r="AH41" s="101"/>
      <c r="AI41" s="70"/>
      <c r="AJ41" s="101"/>
      <c r="AK41" s="101"/>
      <c r="AL41" s="70"/>
      <c r="AM41" s="98"/>
      <c r="AN41" s="98"/>
      <c r="AO41" s="98"/>
      <c r="AP41" s="98"/>
      <c r="AQ41" s="98"/>
      <c r="AR41" s="98">
        <f t="shared" si="37"/>
        <v>0</v>
      </c>
      <c r="AS41" s="101"/>
      <c r="AT41" s="70"/>
      <c r="AU41" s="101"/>
      <c r="AV41" s="101"/>
      <c r="AW41" s="70"/>
      <c r="AX41" s="70"/>
      <c r="AY41" s="100">
        <f>SUMPRODUCT(LARGE(BC41:BM41,{1;2;3;4;5}))</f>
        <v>46</v>
      </c>
      <c r="AZ41" s="82">
        <f>SUMPRODUCT(LARGE(BN41:BW41,{1;2;3;4;5}))</f>
        <v>0</v>
      </c>
      <c r="BA41" s="107">
        <f t="shared" si="38"/>
        <v>0</v>
      </c>
      <c r="BB41" s="116">
        <f t="shared" si="39"/>
        <v>46</v>
      </c>
      <c r="BC41" s="100">
        <f t="shared" si="40"/>
        <v>0</v>
      </c>
      <c r="BD41" s="100">
        <f t="shared" si="41"/>
        <v>0</v>
      </c>
      <c r="BE41" s="100">
        <f t="shared" si="42"/>
        <v>0</v>
      </c>
      <c r="BF41" s="100">
        <f t="shared" si="43"/>
        <v>0</v>
      </c>
      <c r="BG41" s="100">
        <f t="shared" si="59"/>
        <v>46</v>
      </c>
      <c r="BH41" s="100">
        <f t="shared" si="44"/>
        <v>0</v>
      </c>
      <c r="BI41" s="100">
        <f t="shared" si="45"/>
        <v>0</v>
      </c>
      <c r="BJ41" s="100">
        <f t="shared" si="46"/>
        <v>0</v>
      </c>
      <c r="BK41" s="100">
        <f t="shared" ref="BK41:BK59" si="61">AS41</f>
        <v>0</v>
      </c>
      <c r="BL41" s="100">
        <f t="shared" si="60"/>
        <v>0</v>
      </c>
      <c r="BM41" s="100">
        <f t="shared" si="47"/>
        <v>0</v>
      </c>
      <c r="BN41" s="82">
        <f t="shared" si="48"/>
        <v>0</v>
      </c>
      <c r="BO41" s="82">
        <f t="shared" si="49"/>
        <v>0</v>
      </c>
      <c r="BP41" s="108">
        <f t="shared" si="50"/>
        <v>0</v>
      </c>
      <c r="BQ41" s="82">
        <f t="shared" si="51"/>
        <v>0</v>
      </c>
      <c r="BR41" s="82">
        <f t="shared" si="52"/>
        <v>0</v>
      </c>
      <c r="BS41" s="82">
        <f t="shared" si="53"/>
        <v>0</v>
      </c>
      <c r="BT41" s="82">
        <f t="shared" si="31"/>
        <v>0</v>
      </c>
      <c r="BU41" s="82">
        <f t="shared" si="54"/>
        <v>0</v>
      </c>
      <c r="BV41" s="82">
        <f t="shared" si="55"/>
        <v>0</v>
      </c>
      <c r="BW41" s="225">
        <f t="shared" si="56"/>
        <v>0</v>
      </c>
      <c r="BX41" s="226">
        <f t="shared" si="57"/>
        <v>46</v>
      </c>
      <c r="BZ41" s="103">
        <v>1</v>
      </c>
      <c r="CA41" s="103">
        <f t="shared" si="58"/>
        <v>5</v>
      </c>
    </row>
    <row r="42" spans="1:79" x14ac:dyDescent="0.25">
      <c r="A42" s="78" t="s">
        <v>271</v>
      </c>
      <c r="B42" s="116">
        <f t="shared" si="32"/>
        <v>41</v>
      </c>
      <c r="C42" s="114"/>
      <c r="D42" s="68"/>
      <c r="E42" s="68"/>
      <c r="F42" s="68"/>
      <c r="G42" s="68"/>
      <c r="H42" s="68">
        <f t="shared" si="33"/>
        <v>0</v>
      </c>
      <c r="I42" s="68"/>
      <c r="J42" s="69"/>
      <c r="K42" s="69"/>
      <c r="L42" s="69"/>
      <c r="M42" s="69"/>
      <c r="N42" s="69">
        <f t="shared" si="34"/>
        <v>0</v>
      </c>
      <c r="O42" s="69"/>
      <c r="P42" s="101"/>
      <c r="Q42" s="70"/>
      <c r="R42" s="101"/>
      <c r="S42" s="70"/>
      <c r="T42" s="89"/>
      <c r="U42" s="89"/>
      <c r="V42" s="100">
        <f t="shared" si="35"/>
        <v>0</v>
      </c>
      <c r="W42" s="93"/>
      <c r="X42" s="93"/>
      <c r="Y42" s="93"/>
      <c r="Z42" s="93">
        <f t="shared" si="36"/>
        <v>0</v>
      </c>
      <c r="AA42" s="106"/>
      <c r="AB42" s="71"/>
      <c r="AC42" s="70"/>
      <c r="AD42" s="70"/>
      <c r="AE42" s="101"/>
      <c r="AF42" s="70"/>
      <c r="AG42" s="101"/>
      <c r="AH42" s="101"/>
      <c r="AI42" s="70"/>
      <c r="AJ42" s="101"/>
      <c r="AK42" s="101"/>
      <c r="AL42" s="70"/>
      <c r="AM42" s="98">
        <v>63</v>
      </c>
      <c r="AN42" s="98"/>
      <c r="AO42" s="98"/>
      <c r="AP42" s="98"/>
      <c r="AQ42" s="98"/>
      <c r="AR42" s="98">
        <f t="shared" si="37"/>
        <v>63</v>
      </c>
      <c r="AS42" s="101">
        <v>19</v>
      </c>
      <c r="AT42" s="70"/>
      <c r="AU42" s="101"/>
      <c r="AV42" s="101"/>
      <c r="AW42" s="70"/>
      <c r="AX42" s="70">
        <v>22</v>
      </c>
      <c r="AY42" s="100">
        <f>SUMPRODUCT(LARGE(BC42:BM42,{1;2;3;4;5}))</f>
        <v>19</v>
      </c>
      <c r="AZ42" s="82">
        <f>SUMPRODUCT(LARGE(BN42:BW42,{1;2;3;4;5}))</f>
        <v>0</v>
      </c>
      <c r="BA42" s="107">
        <f t="shared" si="38"/>
        <v>22</v>
      </c>
      <c r="BB42" s="116">
        <f t="shared" si="39"/>
        <v>41</v>
      </c>
      <c r="BC42" s="100">
        <f t="shared" si="40"/>
        <v>0</v>
      </c>
      <c r="BD42" s="100">
        <f t="shared" si="41"/>
        <v>0</v>
      </c>
      <c r="BE42" s="100">
        <f t="shared" si="42"/>
        <v>0</v>
      </c>
      <c r="BF42" s="100">
        <f t="shared" si="43"/>
        <v>0</v>
      </c>
      <c r="BG42" s="100">
        <f t="shared" si="59"/>
        <v>0</v>
      </c>
      <c r="BH42" s="100">
        <f t="shared" si="44"/>
        <v>0</v>
      </c>
      <c r="BI42" s="100">
        <f t="shared" si="45"/>
        <v>0</v>
      </c>
      <c r="BJ42" s="100">
        <f t="shared" si="46"/>
        <v>0</v>
      </c>
      <c r="BK42" s="100">
        <f t="shared" si="61"/>
        <v>19</v>
      </c>
      <c r="BL42" s="100">
        <f t="shared" si="60"/>
        <v>0</v>
      </c>
      <c r="BM42" s="100">
        <f t="shared" si="47"/>
        <v>0</v>
      </c>
      <c r="BN42" s="82">
        <f t="shared" si="48"/>
        <v>0</v>
      </c>
      <c r="BO42" s="82">
        <f t="shared" si="49"/>
        <v>0</v>
      </c>
      <c r="BP42" s="108">
        <f t="shared" si="50"/>
        <v>0</v>
      </c>
      <c r="BQ42" s="82">
        <f t="shared" si="51"/>
        <v>0</v>
      </c>
      <c r="BR42" s="82">
        <f t="shared" si="52"/>
        <v>0</v>
      </c>
      <c r="BS42" s="82">
        <f t="shared" si="53"/>
        <v>0</v>
      </c>
      <c r="BT42" s="82">
        <f t="shared" si="31"/>
        <v>0</v>
      </c>
      <c r="BU42" s="82">
        <f t="shared" si="54"/>
        <v>0</v>
      </c>
      <c r="BV42" s="82">
        <f t="shared" si="55"/>
        <v>0</v>
      </c>
      <c r="BW42" s="225">
        <f t="shared" si="56"/>
        <v>0</v>
      </c>
      <c r="BX42" s="226">
        <f t="shared" si="57"/>
        <v>41</v>
      </c>
      <c r="BZ42" s="103">
        <v>1</v>
      </c>
      <c r="CA42" s="103">
        <f t="shared" si="58"/>
        <v>5</v>
      </c>
    </row>
    <row r="43" spans="1:79" x14ac:dyDescent="0.25">
      <c r="A43" s="78" t="s">
        <v>323</v>
      </c>
      <c r="B43" s="116">
        <f t="shared" si="32"/>
        <v>38</v>
      </c>
      <c r="C43" s="114"/>
      <c r="D43" s="68"/>
      <c r="E43" s="68"/>
      <c r="F43" s="68"/>
      <c r="G43" s="68"/>
      <c r="H43" s="68">
        <f t="shared" si="33"/>
        <v>0</v>
      </c>
      <c r="I43" s="68"/>
      <c r="J43" s="69"/>
      <c r="K43" s="69"/>
      <c r="L43" s="69"/>
      <c r="M43" s="69"/>
      <c r="N43" s="69">
        <f t="shared" si="34"/>
        <v>0</v>
      </c>
      <c r="O43" s="69"/>
      <c r="P43" s="101"/>
      <c r="Q43" s="70"/>
      <c r="R43" s="101"/>
      <c r="S43" s="70"/>
      <c r="T43" s="89"/>
      <c r="U43" s="89"/>
      <c r="V43" s="100">
        <f t="shared" si="35"/>
        <v>0</v>
      </c>
      <c r="W43" s="93"/>
      <c r="X43" s="93"/>
      <c r="Y43" s="93"/>
      <c r="Z43" s="93">
        <f t="shared" si="36"/>
        <v>0</v>
      </c>
      <c r="AA43" s="106"/>
      <c r="AB43" s="71">
        <v>17</v>
      </c>
      <c r="AC43" s="70"/>
      <c r="AD43" s="70"/>
      <c r="AE43" s="101"/>
      <c r="AF43" s="70"/>
      <c r="AG43" s="101"/>
      <c r="AH43" s="101"/>
      <c r="AI43" s="70"/>
      <c r="AJ43" s="101"/>
      <c r="AK43" s="101"/>
      <c r="AL43" s="70"/>
      <c r="AM43" s="98"/>
      <c r="AN43" s="98">
        <v>116</v>
      </c>
      <c r="AO43" s="98"/>
      <c r="AP43" s="98"/>
      <c r="AQ43" s="98"/>
      <c r="AR43" s="98">
        <f t="shared" si="37"/>
        <v>116</v>
      </c>
      <c r="AS43" s="101">
        <v>21</v>
      </c>
      <c r="AT43" s="70"/>
      <c r="AU43" s="101"/>
      <c r="AV43" s="101"/>
      <c r="AW43" s="70"/>
      <c r="AX43" s="70"/>
      <c r="AY43" s="100">
        <f>SUMPRODUCT(LARGE(BC43:BM43,{1;2;3;4;5}))</f>
        <v>21</v>
      </c>
      <c r="AZ43" s="82">
        <f>SUMPRODUCT(LARGE(BN43:BW43,{1;2;3;4;5}))</f>
        <v>0</v>
      </c>
      <c r="BA43" s="107">
        <f t="shared" si="38"/>
        <v>17</v>
      </c>
      <c r="BB43" s="116">
        <f t="shared" si="39"/>
        <v>38</v>
      </c>
      <c r="BC43" s="100">
        <f t="shared" si="40"/>
        <v>0</v>
      </c>
      <c r="BD43" s="100">
        <f t="shared" si="41"/>
        <v>0</v>
      </c>
      <c r="BE43" s="100">
        <f t="shared" si="42"/>
        <v>0</v>
      </c>
      <c r="BF43" s="100">
        <f t="shared" si="43"/>
        <v>0</v>
      </c>
      <c r="BG43" s="100">
        <f t="shared" si="59"/>
        <v>0</v>
      </c>
      <c r="BH43" s="100">
        <f t="shared" si="44"/>
        <v>0</v>
      </c>
      <c r="BI43" s="100">
        <f t="shared" si="45"/>
        <v>0</v>
      </c>
      <c r="BJ43" s="100">
        <f t="shared" si="46"/>
        <v>0</v>
      </c>
      <c r="BK43" s="100">
        <f t="shared" si="61"/>
        <v>21</v>
      </c>
      <c r="BL43" s="100">
        <f t="shared" si="60"/>
        <v>0</v>
      </c>
      <c r="BM43" s="100">
        <f t="shared" si="47"/>
        <v>0</v>
      </c>
      <c r="BN43" s="82">
        <f t="shared" si="48"/>
        <v>0</v>
      </c>
      <c r="BO43" s="82">
        <f t="shared" si="49"/>
        <v>0</v>
      </c>
      <c r="BP43" s="108">
        <f t="shared" si="50"/>
        <v>0</v>
      </c>
      <c r="BQ43" s="82">
        <f t="shared" si="51"/>
        <v>0</v>
      </c>
      <c r="BR43" s="82">
        <f t="shared" si="52"/>
        <v>0</v>
      </c>
      <c r="BS43" s="82">
        <f t="shared" si="53"/>
        <v>0</v>
      </c>
      <c r="BT43" s="82">
        <f t="shared" si="31"/>
        <v>0</v>
      </c>
      <c r="BU43" s="82">
        <f t="shared" si="54"/>
        <v>0</v>
      </c>
      <c r="BV43" s="82">
        <f t="shared" si="55"/>
        <v>0</v>
      </c>
      <c r="BW43" s="225">
        <f t="shared" si="56"/>
        <v>0</v>
      </c>
      <c r="BX43" s="226">
        <f t="shared" si="57"/>
        <v>38</v>
      </c>
      <c r="BZ43" s="103">
        <v>1</v>
      </c>
      <c r="CA43" s="103">
        <f t="shared" si="58"/>
        <v>5</v>
      </c>
    </row>
    <row r="44" spans="1:79" x14ac:dyDescent="0.25">
      <c r="A44" s="78" t="s">
        <v>350</v>
      </c>
      <c r="B44" s="116">
        <f t="shared" si="32"/>
        <v>36</v>
      </c>
      <c r="C44" s="114"/>
      <c r="D44" s="68"/>
      <c r="E44" s="68"/>
      <c r="F44" s="68"/>
      <c r="G44" s="68"/>
      <c r="H44" s="68">
        <f t="shared" si="33"/>
        <v>0</v>
      </c>
      <c r="I44" s="68"/>
      <c r="J44" s="69"/>
      <c r="K44" s="69"/>
      <c r="L44" s="69">
        <v>102</v>
      </c>
      <c r="M44" s="69"/>
      <c r="N44" s="69">
        <f t="shared" si="34"/>
        <v>102</v>
      </c>
      <c r="O44" s="69">
        <v>36</v>
      </c>
      <c r="P44" s="101"/>
      <c r="Q44" s="70"/>
      <c r="R44" s="101"/>
      <c r="S44" s="70"/>
      <c r="T44" s="89"/>
      <c r="U44" s="89"/>
      <c r="V44" s="100">
        <f t="shared" si="35"/>
        <v>0</v>
      </c>
      <c r="W44" s="93"/>
      <c r="X44" s="93"/>
      <c r="Y44" s="93"/>
      <c r="Z44" s="93">
        <f t="shared" si="36"/>
        <v>0</v>
      </c>
      <c r="AA44" s="106"/>
      <c r="AB44" s="71"/>
      <c r="AC44" s="70"/>
      <c r="AD44" s="70"/>
      <c r="AE44" s="101"/>
      <c r="AF44" s="70"/>
      <c r="AG44" s="101"/>
      <c r="AH44" s="101"/>
      <c r="AI44" s="70"/>
      <c r="AJ44" s="101"/>
      <c r="AK44" s="101"/>
      <c r="AL44" s="70"/>
      <c r="AM44" s="98"/>
      <c r="AN44" s="98"/>
      <c r="AO44" s="98"/>
      <c r="AP44" s="98"/>
      <c r="AQ44" s="98"/>
      <c r="AR44" s="98">
        <f t="shared" si="37"/>
        <v>0</v>
      </c>
      <c r="AS44" s="101"/>
      <c r="AT44" s="70"/>
      <c r="AU44" s="101"/>
      <c r="AV44" s="101"/>
      <c r="AW44" s="70"/>
      <c r="AX44" s="70"/>
      <c r="AY44" s="100">
        <f>SUMPRODUCT(LARGE(BC44:BM44,{1;2;3;4;5}))</f>
        <v>0</v>
      </c>
      <c r="AZ44" s="82">
        <f>SUMPRODUCT(LARGE(BN44:BW44,{1;2;3;4;5}))</f>
        <v>0</v>
      </c>
      <c r="BA44" s="107">
        <f t="shared" si="38"/>
        <v>36</v>
      </c>
      <c r="BB44" s="116">
        <f t="shared" si="39"/>
        <v>36</v>
      </c>
      <c r="BC44" s="100">
        <f t="shared" si="40"/>
        <v>0</v>
      </c>
      <c r="BD44" s="100">
        <f t="shared" si="41"/>
        <v>0</v>
      </c>
      <c r="BE44" s="100">
        <f t="shared" si="42"/>
        <v>0</v>
      </c>
      <c r="BF44" s="100">
        <f t="shared" si="43"/>
        <v>0</v>
      </c>
      <c r="BG44" s="100">
        <f t="shared" si="59"/>
        <v>0</v>
      </c>
      <c r="BH44" s="100">
        <f t="shared" si="44"/>
        <v>0</v>
      </c>
      <c r="BI44" s="100">
        <f t="shared" si="45"/>
        <v>0</v>
      </c>
      <c r="BJ44" s="100">
        <f t="shared" si="46"/>
        <v>0</v>
      </c>
      <c r="BK44" s="100">
        <f t="shared" si="61"/>
        <v>0</v>
      </c>
      <c r="BL44" s="100">
        <f t="shared" si="60"/>
        <v>0</v>
      </c>
      <c r="BM44" s="100">
        <f t="shared" si="47"/>
        <v>0</v>
      </c>
      <c r="BN44" s="82">
        <f t="shared" si="48"/>
        <v>0</v>
      </c>
      <c r="BO44" s="82">
        <f t="shared" si="49"/>
        <v>0</v>
      </c>
      <c r="BP44" s="108">
        <f t="shared" si="50"/>
        <v>0</v>
      </c>
      <c r="BQ44" s="82">
        <f t="shared" si="51"/>
        <v>0</v>
      </c>
      <c r="BR44" s="82">
        <f t="shared" si="52"/>
        <v>0</v>
      </c>
      <c r="BS44" s="82">
        <f t="shared" si="53"/>
        <v>0</v>
      </c>
      <c r="BT44" s="82">
        <f t="shared" si="31"/>
        <v>0</v>
      </c>
      <c r="BU44" s="82">
        <f t="shared" si="54"/>
        <v>0</v>
      </c>
      <c r="BV44" s="82">
        <f t="shared" si="55"/>
        <v>0</v>
      </c>
      <c r="BW44" s="225">
        <f t="shared" si="56"/>
        <v>0</v>
      </c>
      <c r="BX44" s="226">
        <f t="shared" si="57"/>
        <v>36</v>
      </c>
      <c r="CA44" s="103">
        <f t="shared" si="58"/>
        <v>5</v>
      </c>
    </row>
    <row r="45" spans="1:79" x14ac:dyDescent="0.25">
      <c r="A45" s="78" t="s">
        <v>344</v>
      </c>
      <c r="B45" s="116">
        <f t="shared" si="32"/>
        <v>36</v>
      </c>
      <c r="C45" s="114"/>
      <c r="D45" s="68"/>
      <c r="E45" s="68"/>
      <c r="F45" s="68"/>
      <c r="G45" s="68"/>
      <c r="H45" s="68">
        <f t="shared" si="33"/>
        <v>0</v>
      </c>
      <c r="I45" s="68"/>
      <c r="J45" s="69"/>
      <c r="K45" s="69"/>
      <c r="L45" s="69"/>
      <c r="M45" s="69"/>
      <c r="N45" s="69">
        <f t="shared" si="34"/>
        <v>0</v>
      </c>
      <c r="O45" s="69"/>
      <c r="P45" s="101"/>
      <c r="Q45" s="70"/>
      <c r="R45" s="101"/>
      <c r="S45" s="70"/>
      <c r="T45" s="89"/>
      <c r="U45" s="89">
        <v>36</v>
      </c>
      <c r="V45" s="100">
        <f t="shared" si="35"/>
        <v>36</v>
      </c>
      <c r="W45" s="93"/>
      <c r="X45" s="93"/>
      <c r="Y45" s="93"/>
      <c r="Z45" s="93">
        <f t="shared" si="36"/>
        <v>0</v>
      </c>
      <c r="AA45" s="106"/>
      <c r="AB45" s="71"/>
      <c r="AC45" s="70"/>
      <c r="AD45" s="70"/>
      <c r="AE45" s="101"/>
      <c r="AF45" s="70"/>
      <c r="AG45" s="101"/>
      <c r="AH45" s="101"/>
      <c r="AI45" s="70"/>
      <c r="AJ45" s="101"/>
      <c r="AK45" s="101"/>
      <c r="AL45" s="70"/>
      <c r="AM45" s="98"/>
      <c r="AN45" s="98"/>
      <c r="AO45" s="98"/>
      <c r="AP45" s="98"/>
      <c r="AQ45" s="98"/>
      <c r="AR45" s="98">
        <f t="shared" si="37"/>
        <v>0</v>
      </c>
      <c r="AS45" s="101"/>
      <c r="AT45" s="70"/>
      <c r="AU45" s="101"/>
      <c r="AV45" s="101"/>
      <c r="AW45" s="70"/>
      <c r="AX45" s="70"/>
      <c r="AY45" s="100">
        <f>SUMPRODUCT(LARGE(BC45:BM45,{1;2;3;4;5}))</f>
        <v>36</v>
      </c>
      <c r="AZ45" s="82">
        <f>SUMPRODUCT(LARGE(BN45:BW45,{1;2;3;4;5}))</f>
        <v>0</v>
      </c>
      <c r="BA45" s="107">
        <f t="shared" si="38"/>
        <v>0</v>
      </c>
      <c r="BB45" s="116">
        <f t="shared" si="39"/>
        <v>36</v>
      </c>
      <c r="BC45" s="100">
        <f t="shared" si="40"/>
        <v>0</v>
      </c>
      <c r="BD45" s="100">
        <f t="shared" si="41"/>
        <v>0</v>
      </c>
      <c r="BE45" s="223">
        <f t="shared" si="42"/>
        <v>36</v>
      </c>
      <c r="BF45" s="100">
        <f t="shared" si="43"/>
        <v>0</v>
      </c>
      <c r="BG45" s="100">
        <f t="shared" si="59"/>
        <v>0</v>
      </c>
      <c r="BH45" s="100">
        <f t="shared" si="44"/>
        <v>0</v>
      </c>
      <c r="BI45" s="100">
        <f t="shared" si="45"/>
        <v>0</v>
      </c>
      <c r="BJ45" s="100">
        <f t="shared" si="46"/>
        <v>0</v>
      </c>
      <c r="BK45" s="100">
        <f t="shared" si="61"/>
        <v>0</v>
      </c>
      <c r="BL45" s="100">
        <f t="shared" si="60"/>
        <v>0</v>
      </c>
      <c r="BM45" s="100">
        <f t="shared" si="47"/>
        <v>0</v>
      </c>
      <c r="BN45" s="82">
        <f t="shared" si="48"/>
        <v>0</v>
      </c>
      <c r="BO45" s="82">
        <f t="shared" si="49"/>
        <v>0</v>
      </c>
      <c r="BP45" s="108">
        <f t="shared" si="50"/>
        <v>0</v>
      </c>
      <c r="BQ45" s="82">
        <f t="shared" si="51"/>
        <v>0</v>
      </c>
      <c r="BR45" s="82">
        <f t="shared" si="52"/>
        <v>0</v>
      </c>
      <c r="BS45" s="82">
        <f t="shared" si="53"/>
        <v>0</v>
      </c>
      <c r="BT45" s="82">
        <f t="shared" si="31"/>
        <v>0</v>
      </c>
      <c r="BU45" s="82">
        <f t="shared" si="54"/>
        <v>0</v>
      </c>
      <c r="BV45" s="82">
        <f t="shared" si="55"/>
        <v>0</v>
      </c>
      <c r="BW45" s="225">
        <f t="shared" si="56"/>
        <v>0</v>
      </c>
      <c r="BX45" s="226">
        <f t="shared" si="57"/>
        <v>36</v>
      </c>
      <c r="BY45" s="103">
        <v>1</v>
      </c>
      <c r="BZ45" s="103">
        <v>1</v>
      </c>
      <c r="CA45" s="103">
        <f t="shared" si="58"/>
        <v>4</v>
      </c>
    </row>
    <row r="46" spans="1:79" x14ac:dyDescent="0.25">
      <c r="A46" s="78" t="s">
        <v>244</v>
      </c>
      <c r="B46" s="116">
        <f t="shared" si="32"/>
        <v>35</v>
      </c>
      <c r="C46" s="114"/>
      <c r="D46" s="68"/>
      <c r="E46" s="68"/>
      <c r="F46" s="68"/>
      <c r="G46" s="68"/>
      <c r="H46" s="68">
        <f t="shared" si="33"/>
        <v>0</v>
      </c>
      <c r="I46" s="68"/>
      <c r="J46" s="69"/>
      <c r="K46" s="69"/>
      <c r="L46" s="69"/>
      <c r="M46" s="69"/>
      <c r="N46" s="69">
        <f t="shared" si="34"/>
        <v>0</v>
      </c>
      <c r="O46" s="69"/>
      <c r="P46" s="101"/>
      <c r="Q46" s="70"/>
      <c r="R46" s="101"/>
      <c r="S46" s="70"/>
      <c r="T46" s="89">
        <v>35</v>
      </c>
      <c r="U46" s="89"/>
      <c r="V46" s="100">
        <f t="shared" si="35"/>
        <v>35</v>
      </c>
      <c r="W46" s="93"/>
      <c r="X46" s="93"/>
      <c r="Y46" s="93"/>
      <c r="Z46" s="93">
        <f t="shared" si="36"/>
        <v>0</v>
      </c>
      <c r="AA46" s="106"/>
      <c r="AB46" s="71"/>
      <c r="AC46" s="70"/>
      <c r="AD46" s="70"/>
      <c r="AE46" s="101"/>
      <c r="AF46" s="70"/>
      <c r="AG46" s="101"/>
      <c r="AH46" s="101"/>
      <c r="AI46" s="70"/>
      <c r="AJ46" s="101"/>
      <c r="AK46" s="101"/>
      <c r="AL46" s="70"/>
      <c r="AM46" s="98"/>
      <c r="AN46" s="98"/>
      <c r="AO46" s="98"/>
      <c r="AP46" s="98"/>
      <c r="AQ46" s="98"/>
      <c r="AR46" s="98">
        <f t="shared" si="37"/>
        <v>0</v>
      </c>
      <c r="AS46" s="101"/>
      <c r="AT46" s="70"/>
      <c r="AU46" s="101"/>
      <c r="AV46" s="101"/>
      <c r="AW46" s="70"/>
      <c r="AX46" s="70"/>
      <c r="AY46" s="100">
        <f>SUMPRODUCT(LARGE(BC46:BM46,{1;2;3;4;5}))</f>
        <v>35</v>
      </c>
      <c r="AZ46" s="82">
        <f>SUMPRODUCT(LARGE(BN46:BW46,{1;2;3;4;5}))</f>
        <v>0</v>
      </c>
      <c r="BA46" s="107">
        <f t="shared" si="38"/>
        <v>0</v>
      </c>
      <c r="BB46" s="116">
        <f t="shared" si="39"/>
        <v>35</v>
      </c>
      <c r="BC46" s="100">
        <f t="shared" si="40"/>
        <v>0</v>
      </c>
      <c r="BD46" s="100">
        <f t="shared" si="41"/>
        <v>0</v>
      </c>
      <c r="BE46" s="223">
        <f t="shared" si="42"/>
        <v>35</v>
      </c>
      <c r="BF46" s="100">
        <f t="shared" si="43"/>
        <v>0</v>
      </c>
      <c r="BG46" s="100">
        <f t="shared" si="59"/>
        <v>0</v>
      </c>
      <c r="BH46" s="100">
        <f t="shared" si="44"/>
        <v>0</v>
      </c>
      <c r="BI46" s="100">
        <f t="shared" si="45"/>
        <v>0</v>
      </c>
      <c r="BJ46" s="100">
        <f t="shared" si="46"/>
        <v>0</v>
      </c>
      <c r="BK46" s="100">
        <f t="shared" si="61"/>
        <v>0</v>
      </c>
      <c r="BL46" s="100">
        <f t="shared" si="60"/>
        <v>0</v>
      </c>
      <c r="BM46" s="100">
        <f t="shared" si="47"/>
        <v>0</v>
      </c>
      <c r="BN46" s="82">
        <f t="shared" si="48"/>
        <v>0</v>
      </c>
      <c r="BO46" s="82">
        <f t="shared" si="49"/>
        <v>0</v>
      </c>
      <c r="BP46" s="108">
        <f t="shared" si="50"/>
        <v>0</v>
      </c>
      <c r="BQ46" s="82">
        <f t="shared" si="51"/>
        <v>0</v>
      </c>
      <c r="BR46" s="82">
        <f t="shared" si="52"/>
        <v>0</v>
      </c>
      <c r="BS46" s="82">
        <f t="shared" si="53"/>
        <v>0</v>
      </c>
      <c r="BT46" s="82">
        <f t="shared" si="31"/>
        <v>0</v>
      </c>
      <c r="BU46" s="82">
        <f t="shared" si="54"/>
        <v>0</v>
      </c>
      <c r="BV46" s="82">
        <f t="shared" si="55"/>
        <v>0</v>
      </c>
      <c r="BW46" s="225">
        <f t="shared" si="56"/>
        <v>0</v>
      </c>
      <c r="BX46" s="226">
        <f t="shared" si="57"/>
        <v>35</v>
      </c>
      <c r="BY46" s="103">
        <v>1</v>
      </c>
      <c r="BZ46" s="103">
        <v>1</v>
      </c>
      <c r="CA46" s="103">
        <f t="shared" si="58"/>
        <v>4</v>
      </c>
    </row>
    <row r="47" spans="1:79" x14ac:dyDescent="0.25">
      <c r="A47" s="78" t="s">
        <v>314</v>
      </c>
      <c r="B47" s="116">
        <f t="shared" si="32"/>
        <v>34</v>
      </c>
      <c r="C47" s="114"/>
      <c r="D47" s="68"/>
      <c r="E47" s="68"/>
      <c r="F47" s="68"/>
      <c r="G47" s="68"/>
      <c r="H47" s="68">
        <f t="shared" si="33"/>
        <v>0</v>
      </c>
      <c r="I47" s="68"/>
      <c r="J47" s="69"/>
      <c r="K47" s="69"/>
      <c r="L47" s="69"/>
      <c r="M47" s="69"/>
      <c r="N47" s="69">
        <f t="shared" si="34"/>
        <v>0</v>
      </c>
      <c r="O47" s="69"/>
      <c r="P47" s="101"/>
      <c r="Q47" s="70"/>
      <c r="R47" s="101"/>
      <c r="S47" s="70"/>
      <c r="T47" s="89"/>
      <c r="U47" s="89"/>
      <c r="V47" s="100">
        <f t="shared" si="35"/>
        <v>0</v>
      </c>
      <c r="W47" s="93"/>
      <c r="X47" s="93"/>
      <c r="Y47" s="93"/>
      <c r="Z47" s="93">
        <f t="shared" si="36"/>
        <v>0</v>
      </c>
      <c r="AA47" s="106"/>
      <c r="AB47" s="71">
        <v>16</v>
      </c>
      <c r="AC47" s="70"/>
      <c r="AD47" s="70"/>
      <c r="AE47" s="101"/>
      <c r="AF47" s="70"/>
      <c r="AG47" s="101"/>
      <c r="AH47" s="101"/>
      <c r="AI47" s="70"/>
      <c r="AJ47" s="101"/>
      <c r="AK47" s="101"/>
      <c r="AL47" s="70"/>
      <c r="AM47" s="98">
        <v>68</v>
      </c>
      <c r="AN47" s="98"/>
      <c r="AO47" s="98">
        <v>98</v>
      </c>
      <c r="AP47" s="98"/>
      <c r="AQ47" s="98"/>
      <c r="AR47" s="98">
        <f t="shared" si="37"/>
        <v>68</v>
      </c>
      <c r="AS47" s="101">
        <v>18</v>
      </c>
      <c r="AT47" s="70"/>
      <c r="AU47" s="101"/>
      <c r="AV47" s="101"/>
      <c r="AW47" s="70"/>
      <c r="AX47" s="70"/>
      <c r="AY47" s="100">
        <f>SUMPRODUCT(LARGE(BC47:BM47,{1;2;3;4;5}))</f>
        <v>18</v>
      </c>
      <c r="AZ47" s="82">
        <f>SUMPRODUCT(LARGE(BN47:BW47,{1;2;3;4;5}))</f>
        <v>0</v>
      </c>
      <c r="BA47" s="107">
        <f t="shared" si="38"/>
        <v>16</v>
      </c>
      <c r="BB47" s="116">
        <f t="shared" si="39"/>
        <v>34</v>
      </c>
      <c r="BC47" s="100">
        <f t="shared" si="40"/>
        <v>0</v>
      </c>
      <c r="BD47" s="100">
        <f t="shared" si="41"/>
        <v>0</v>
      </c>
      <c r="BE47" s="100">
        <f t="shared" si="42"/>
        <v>0</v>
      </c>
      <c r="BF47" s="100">
        <f t="shared" si="43"/>
        <v>0</v>
      </c>
      <c r="BG47" s="100">
        <f t="shared" si="59"/>
        <v>0</v>
      </c>
      <c r="BH47" s="100">
        <f t="shared" si="44"/>
        <v>0</v>
      </c>
      <c r="BI47" s="100">
        <f t="shared" si="45"/>
        <v>0</v>
      </c>
      <c r="BJ47" s="100">
        <f t="shared" si="46"/>
        <v>0</v>
      </c>
      <c r="BK47" s="100">
        <f t="shared" si="61"/>
        <v>18</v>
      </c>
      <c r="BL47" s="100">
        <f t="shared" si="60"/>
        <v>0</v>
      </c>
      <c r="BM47" s="100">
        <f t="shared" si="47"/>
        <v>0</v>
      </c>
      <c r="BN47" s="82">
        <f t="shared" si="48"/>
        <v>0</v>
      </c>
      <c r="BO47" s="82">
        <f t="shared" si="49"/>
        <v>0</v>
      </c>
      <c r="BP47" s="108">
        <f t="shared" si="50"/>
        <v>0</v>
      </c>
      <c r="BQ47" s="82">
        <f t="shared" si="51"/>
        <v>0</v>
      </c>
      <c r="BR47" s="82">
        <f t="shared" si="52"/>
        <v>0</v>
      </c>
      <c r="BS47" s="82">
        <f t="shared" si="53"/>
        <v>0</v>
      </c>
      <c r="BT47" s="82">
        <f t="shared" si="31"/>
        <v>0</v>
      </c>
      <c r="BU47" s="82">
        <f t="shared" si="54"/>
        <v>0</v>
      </c>
      <c r="BV47" s="82">
        <f t="shared" si="55"/>
        <v>0</v>
      </c>
      <c r="BW47" s="225">
        <f t="shared" si="56"/>
        <v>0</v>
      </c>
      <c r="BX47" s="226">
        <f t="shared" si="57"/>
        <v>34</v>
      </c>
      <c r="BZ47" s="103">
        <v>1</v>
      </c>
      <c r="CA47" s="103">
        <f t="shared" si="58"/>
        <v>5</v>
      </c>
    </row>
    <row r="48" spans="1:79" x14ac:dyDescent="0.25">
      <c r="A48" s="78" t="s">
        <v>324</v>
      </c>
      <c r="B48" s="116">
        <f t="shared" si="32"/>
        <v>27</v>
      </c>
      <c r="C48" s="114"/>
      <c r="D48" s="68"/>
      <c r="E48" s="68"/>
      <c r="F48" s="68"/>
      <c r="G48" s="68"/>
      <c r="H48" s="68">
        <f t="shared" si="33"/>
        <v>0</v>
      </c>
      <c r="I48" s="68"/>
      <c r="J48" s="69"/>
      <c r="K48" s="69"/>
      <c r="L48" s="69"/>
      <c r="M48" s="69"/>
      <c r="N48" s="69">
        <f t="shared" si="34"/>
        <v>0</v>
      </c>
      <c r="O48" s="69"/>
      <c r="P48" s="101"/>
      <c r="Q48" s="70"/>
      <c r="R48" s="101"/>
      <c r="S48" s="70"/>
      <c r="T48" s="89"/>
      <c r="U48" s="89"/>
      <c r="V48" s="100">
        <f t="shared" si="35"/>
        <v>0</v>
      </c>
      <c r="W48" s="93"/>
      <c r="X48" s="93"/>
      <c r="Y48" s="93"/>
      <c r="Z48" s="93">
        <f t="shared" si="36"/>
        <v>0</v>
      </c>
      <c r="AA48" s="106"/>
      <c r="AB48" s="71"/>
      <c r="AC48" s="70"/>
      <c r="AD48" s="70"/>
      <c r="AE48" s="101"/>
      <c r="AF48" s="70"/>
      <c r="AG48" s="101"/>
      <c r="AH48" s="101"/>
      <c r="AI48" s="70"/>
      <c r="AJ48" s="101"/>
      <c r="AK48" s="101"/>
      <c r="AL48" s="70"/>
      <c r="AM48" s="98"/>
      <c r="AN48" s="98">
        <v>93</v>
      </c>
      <c r="AO48" s="98"/>
      <c r="AP48" s="98"/>
      <c r="AQ48" s="98"/>
      <c r="AR48" s="98">
        <f t="shared" si="37"/>
        <v>93</v>
      </c>
      <c r="AS48" s="101">
        <v>27</v>
      </c>
      <c r="AT48" s="70"/>
      <c r="AU48" s="101"/>
      <c r="AV48" s="101"/>
      <c r="AW48" s="70"/>
      <c r="AX48" s="70"/>
      <c r="AY48" s="100">
        <f>SUMPRODUCT(LARGE(BC48:BM48,{1;2;3;4;5}))</f>
        <v>27</v>
      </c>
      <c r="AZ48" s="82">
        <f>SUMPRODUCT(LARGE(BN48:BW48,{1;2;3;4;5}))</f>
        <v>0</v>
      </c>
      <c r="BA48" s="107">
        <f t="shared" si="38"/>
        <v>0</v>
      </c>
      <c r="BB48" s="116">
        <f t="shared" si="39"/>
        <v>27</v>
      </c>
      <c r="BC48" s="100">
        <f t="shared" si="40"/>
        <v>0</v>
      </c>
      <c r="BD48" s="100">
        <f t="shared" si="41"/>
        <v>0</v>
      </c>
      <c r="BE48" s="100">
        <f t="shared" si="42"/>
        <v>0</v>
      </c>
      <c r="BF48" s="100">
        <f t="shared" si="43"/>
        <v>0</v>
      </c>
      <c r="BG48" s="100">
        <f t="shared" si="59"/>
        <v>0</v>
      </c>
      <c r="BH48" s="100">
        <f t="shared" si="44"/>
        <v>0</v>
      </c>
      <c r="BI48" s="100">
        <f t="shared" si="45"/>
        <v>0</v>
      </c>
      <c r="BJ48" s="100">
        <f t="shared" si="46"/>
        <v>0</v>
      </c>
      <c r="BK48" s="100">
        <f t="shared" si="61"/>
        <v>27</v>
      </c>
      <c r="BL48" s="100">
        <f t="shared" si="60"/>
        <v>0</v>
      </c>
      <c r="BM48" s="100">
        <f t="shared" si="47"/>
        <v>0</v>
      </c>
      <c r="BN48" s="82">
        <f t="shared" si="48"/>
        <v>0</v>
      </c>
      <c r="BO48" s="82">
        <f t="shared" si="49"/>
        <v>0</v>
      </c>
      <c r="BP48" s="108">
        <f t="shared" si="50"/>
        <v>0</v>
      </c>
      <c r="BQ48" s="82">
        <f t="shared" si="51"/>
        <v>0</v>
      </c>
      <c r="BR48" s="82">
        <f t="shared" si="52"/>
        <v>0</v>
      </c>
      <c r="BS48" s="82">
        <f t="shared" si="53"/>
        <v>0</v>
      </c>
      <c r="BT48" s="82">
        <f t="shared" si="31"/>
        <v>0</v>
      </c>
      <c r="BU48" s="82">
        <f t="shared" si="54"/>
        <v>0</v>
      </c>
      <c r="BV48" s="82">
        <f t="shared" si="55"/>
        <v>0</v>
      </c>
      <c r="BW48" s="225">
        <f t="shared" si="56"/>
        <v>0</v>
      </c>
      <c r="BX48" s="226">
        <f t="shared" si="57"/>
        <v>27</v>
      </c>
      <c r="BZ48" s="103">
        <v>1</v>
      </c>
      <c r="CA48" s="103">
        <f t="shared" si="58"/>
        <v>5</v>
      </c>
    </row>
    <row r="49" spans="1:79" x14ac:dyDescent="0.25">
      <c r="A49" s="78" t="s">
        <v>270</v>
      </c>
      <c r="B49" s="116">
        <f t="shared" si="32"/>
        <v>25</v>
      </c>
      <c r="C49" s="114"/>
      <c r="D49" s="68"/>
      <c r="E49" s="68"/>
      <c r="F49" s="68"/>
      <c r="G49" s="68"/>
      <c r="H49" s="68">
        <f t="shared" si="33"/>
        <v>0</v>
      </c>
      <c r="I49" s="68"/>
      <c r="J49" s="69"/>
      <c r="K49" s="69"/>
      <c r="L49" s="69"/>
      <c r="M49" s="69"/>
      <c r="N49" s="69">
        <f t="shared" si="34"/>
        <v>0</v>
      </c>
      <c r="O49" s="69"/>
      <c r="P49" s="101"/>
      <c r="Q49" s="70"/>
      <c r="R49" s="101"/>
      <c r="S49" s="70"/>
      <c r="T49" s="89"/>
      <c r="U49" s="89"/>
      <c r="V49" s="100">
        <f t="shared" si="35"/>
        <v>0</v>
      </c>
      <c r="W49" s="93"/>
      <c r="X49" s="93"/>
      <c r="Y49" s="93"/>
      <c r="Z49" s="93">
        <f t="shared" si="36"/>
        <v>0</v>
      </c>
      <c r="AA49" s="106"/>
      <c r="AB49" s="71"/>
      <c r="AC49" s="70"/>
      <c r="AD49" s="70"/>
      <c r="AE49" s="101"/>
      <c r="AF49" s="70"/>
      <c r="AG49" s="101"/>
      <c r="AH49" s="101"/>
      <c r="AI49" s="70"/>
      <c r="AJ49" s="101"/>
      <c r="AK49" s="101"/>
      <c r="AL49" s="70"/>
      <c r="AM49" s="98"/>
      <c r="AN49" s="98"/>
      <c r="AO49" s="98"/>
      <c r="AP49" s="98"/>
      <c r="AQ49" s="98"/>
      <c r="AR49" s="98">
        <f t="shared" si="37"/>
        <v>0</v>
      </c>
      <c r="AS49" s="101"/>
      <c r="AT49" s="70"/>
      <c r="AU49" s="101"/>
      <c r="AV49" s="101"/>
      <c r="AW49" s="70"/>
      <c r="AX49" s="70">
        <v>25</v>
      </c>
      <c r="AY49" s="100">
        <f>SUMPRODUCT(LARGE(BC49:BM49,{1;2;3;4;5}))</f>
        <v>0</v>
      </c>
      <c r="AZ49" s="82">
        <f>SUMPRODUCT(LARGE(BN49:BW49,{1;2;3;4;5}))</f>
        <v>0</v>
      </c>
      <c r="BA49" s="107">
        <f t="shared" si="38"/>
        <v>25</v>
      </c>
      <c r="BB49" s="116">
        <f t="shared" si="39"/>
        <v>25</v>
      </c>
      <c r="BC49" s="100">
        <f t="shared" si="40"/>
        <v>0</v>
      </c>
      <c r="BD49" s="100">
        <f t="shared" si="41"/>
        <v>0</v>
      </c>
      <c r="BE49" s="100">
        <f t="shared" si="42"/>
        <v>0</v>
      </c>
      <c r="BF49" s="100">
        <f t="shared" si="43"/>
        <v>0</v>
      </c>
      <c r="BG49" s="100">
        <f t="shared" si="59"/>
        <v>0</v>
      </c>
      <c r="BH49" s="100">
        <f t="shared" si="44"/>
        <v>0</v>
      </c>
      <c r="BI49" s="100">
        <f t="shared" si="45"/>
        <v>0</v>
      </c>
      <c r="BJ49" s="100">
        <f t="shared" si="46"/>
        <v>0</v>
      </c>
      <c r="BK49" s="100">
        <f t="shared" si="61"/>
        <v>0</v>
      </c>
      <c r="BL49" s="100">
        <f t="shared" si="60"/>
        <v>0</v>
      </c>
      <c r="BM49" s="100">
        <f t="shared" si="47"/>
        <v>0</v>
      </c>
      <c r="BN49" s="82">
        <f t="shared" si="48"/>
        <v>0</v>
      </c>
      <c r="BO49" s="82">
        <f t="shared" si="49"/>
        <v>0</v>
      </c>
      <c r="BP49" s="108">
        <f t="shared" si="50"/>
        <v>0</v>
      </c>
      <c r="BQ49" s="82">
        <f t="shared" si="51"/>
        <v>0</v>
      </c>
      <c r="BR49" s="82">
        <f t="shared" si="52"/>
        <v>0</v>
      </c>
      <c r="BS49" s="82">
        <f t="shared" si="53"/>
        <v>0</v>
      </c>
      <c r="BT49" s="82">
        <f t="shared" si="31"/>
        <v>0</v>
      </c>
      <c r="BU49" s="82">
        <f t="shared" si="54"/>
        <v>0</v>
      </c>
      <c r="BV49" s="82">
        <f t="shared" si="55"/>
        <v>0</v>
      </c>
      <c r="BW49" s="225">
        <f t="shared" si="56"/>
        <v>0</v>
      </c>
      <c r="BX49" s="226">
        <f t="shared" si="57"/>
        <v>25</v>
      </c>
      <c r="CA49" s="103">
        <f t="shared" si="58"/>
        <v>5</v>
      </c>
    </row>
    <row r="50" spans="1:79" x14ac:dyDescent="0.25">
      <c r="A50" s="78" t="s">
        <v>333</v>
      </c>
      <c r="B50" s="116">
        <f t="shared" si="32"/>
        <v>25</v>
      </c>
      <c r="C50" s="114"/>
      <c r="D50" s="68"/>
      <c r="E50" s="68"/>
      <c r="F50" s="68"/>
      <c r="G50" s="68"/>
      <c r="H50" s="68">
        <f t="shared" si="33"/>
        <v>0</v>
      </c>
      <c r="I50" s="68"/>
      <c r="J50" s="69"/>
      <c r="K50" s="69"/>
      <c r="L50" s="69"/>
      <c r="M50" s="69"/>
      <c r="N50" s="69">
        <f t="shared" si="34"/>
        <v>0</v>
      </c>
      <c r="O50" s="69"/>
      <c r="P50" s="101"/>
      <c r="Q50" s="70"/>
      <c r="R50" s="101"/>
      <c r="S50" s="70"/>
      <c r="T50" s="89"/>
      <c r="U50" s="89"/>
      <c r="V50" s="100">
        <f t="shared" si="35"/>
        <v>0</v>
      </c>
      <c r="W50" s="93"/>
      <c r="X50" s="93"/>
      <c r="Y50" s="93"/>
      <c r="Z50" s="93">
        <f t="shared" si="36"/>
        <v>0</v>
      </c>
      <c r="AA50" s="106"/>
      <c r="AB50" s="71"/>
      <c r="AC50" s="70"/>
      <c r="AD50" s="70"/>
      <c r="AE50" s="101"/>
      <c r="AF50" s="70"/>
      <c r="AG50" s="101"/>
      <c r="AH50" s="101"/>
      <c r="AI50" s="70"/>
      <c r="AJ50" s="101"/>
      <c r="AK50" s="101"/>
      <c r="AL50" s="70"/>
      <c r="AM50" s="98"/>
      <c r="AN50" s="98"/>
      <c r="AO50" s="98"/>
      <c r="AP50" s="98"/>
      <c r="AQ50" s="98">
        <v>117</v>
      </c>
      <c r="AR50" s="98">
        <f t="shared" si="37"/>
        <v>117</v>
      </c>
      <c r="AS50" s="101">
        <v>25</v>
      </c>
      <c r="AT50" s="70"/>
      <c r="AU50" s="101"/>
      <c r="AV50" s="101"/>
      <c r="AW50" s="70"/>
      <c r="AX50" s="70"/>
      <c r="AY50" s="100">
        <f>SUMPRODUCT(LARGE(BC50:BM50,{1;2;3;4;5}))</f>
        <v>25</v>
      </c>
      <c r="AZ50" s="82">
        <f>SUMPRODUCT(LARGE(BN50:BW50,{1;2;3;4;5}))</f>
        <v>0</v>
      </c>
      <c r="BA50" s="107">
        <f t="shared" si="38"/>
        <v>0</v>
      </c>
      <c r="BB50" s="116">
        <f t="shared" si="39"/>
        <v>25</v>
      </c>
      <c r="BC50" s="100">
        <f t="shared" si="40"/>
        <v>0</v>
      </c>
      <c r="BD50" s="100">
        <f t="shared" si="41"/>
        <v>0</v>
      </c>
      <c r="BE50" s="100">
        <f t="shared" si="42"/>
        <v>0</v>
      </c>
      <c r="BF50" s="100">
        <f t="shared" si="43"/>
        <v>0</v>
      </c>
      <c r="BG50" s="100">
        <f t="shared" si="59"/>
        <v>0</v>
      </c>
      <c r="BH50" s="100">
        <f t="shared" si="44"/>
        <v>0</v>
      </c>
      <c r="BI50" s="100">
        <f t="shared" si="45"/>
        <v>0</v>
      </c>
      <c r="BJ50" s="100">
        <f t="shared" si="46"/>
        <v>0</v>
      </c>
      <c r="BK50" s="100">
        <f t="shared" si="61"/>
        <v>25</v>
      </c>
      <c r="BL50" s="100">
        <f t="shared" si="60"/>
        <v>0</v>
      </c>
      <c r="BM50" s="100">
        <f t="shared" si="47"/>
        <v>0</v>
      </c>
      <c r="BN50" s="82">
        <f t="shared" si="48"/>
        <v>0</v>
      </c>
      <c r="BO50" s="82">
        <f t="shared" si="49"/>
        <v>0</v>
      </c>
      <c r="BP50" s="108">
        <f t="shared" si="50"/>
        <v>0</v>
      </c>
      <c r="BQ50" s="82">
        <f t="shared" si="51"/>
        <v>0</v>
      </c>
      <c r="BR50" s="82">
        <f t="shared" si="52"/>
        <v>0</v>
      </c>
      <c r="BS50" s="82">
        <f t="shared" si="53"/>
        <v>0</v>
      </c>
      <c r="BT50" s="82">
        <f t="shared" si="31"/>
        <v>0</v>
      </c>
      <c r="BU50" s="82">
        <f t="shared" si="54"/>
        <v>0</v>
      </c>
      <c r="BV50" s="82">
        <f t="shared" si="55"/>
        <v>0</v>
      </c>
      <c r="BW50" s="225">
        <f t="shared" si="56"/>
        <v>0</v>
      </c>
      <c r="BX50" s="226">
        <f t="shared" si="57"/>
        <v>25</v>
      </c>
      <c r="BZ50" s="103">
        <v>1</v>
      </c>
      <c r="CA50" s="103">
        <f t="shared" si="58"/>
        <v>5</v>
      </c>
    </row>
    <row r="51" spans="1:79" x14ac:dyDescent="0.25">
      <c r="A51" s="78" t="s">
        <v>315</v>
      </c>
      <c r="B51" s="116">
        <f t="shared" si="32"/>
        <v>23</v>
      </c>
      <c r="C51" s="114"/>
      <c r="D51" s="68"/>
      <c r="E51" s="68"/>
      <c r="F51" s="68"/>
      <c r="G51" s="68"/>
      <c r="H51" s="68">
        <f t="shared" si="33"/>
        <v>0</v>
      </c>
      <c r="I51" s="68"/>
      <c r="J51" s="69"/>
      <c r="K51" s="69"/>
      <c r="L51" s="69"/>
      <c r="M51" s="69"/>
      <c r="N51" s="69">
        <f t="shared" si="34"/>
        <v>0</v>
      </c>
      <c r="O51" s="69"/>
      <c r="P51" s="101"/>
      <c r="Q51" s="70"/>
      <c r="R51" s="101"/>
      <c r="S51" s="70"/>
      <c r="T51" s="89"/>
      <c r="U51" s="89"/>
      <c r="V51" s="100">
        <f t="shared" si="35"/>
        <v>0</v>
      </c>
      <c r="W51" s="93"/>
      <c r="X51" s="93"/>
      <c r="Y51" s="93"/>
      <c r="Z51" s="93">
        <f t="shared" si="36"/>
        <v>0</v>
      </c>
      <c r="AA51" s="106"/>
      <c r="AB51" s="71"/>
      <c r="AC51" s="70"/>
      <c r="AD51" s="70"/>
      <c r="AE51" s="101"/>
      <c r="AF51" s="70"/>
      <c r="AG51" s="101"/>
      <c r="AH51" s="101"/>
      <c r="AI51" s="70"/>
      <c r="AJ51" s="101"/>
      <c r="AK51" s="101"/>
      <c r="AL51" s="70"/>
      <c r="AM51" s="98">
        <v>58</v>
      </c>
      <c r="AN51" s="98">
        <v>101</v>
      </c>
      <c r="AO51" s="98"/>
      <c r="AP51" s="98"/>
      <c r="AQ51" s="98"/>
      <c r="AR51" s="98">
        <f t="shared" si="37"/>
        <v>58</v>
      </c>
      <c r="AS51" s="101">
        <v>23</v>
      </c>
      <c r="AT51" s="70"/>
      <c r="AU51" s="101"/>
      <c r="AV51" s="101"/>
      <c r="AW51" s="70"/>
      <c r="AX51" s="70"/>
      <c r="AY51" s="100">
        <f>SUMPRODUCT(LARGE(BC51:BM51,{1;2;3;4;5}))</f>
        <v>23</v>
      </c>
      <c r="AZ51" s="82">
        <f>SUMPRODUCT(LARGE(BN51:BW51,{1;2;3;4;5}))</f>
        <v>0</v>
      </c>
      <c r="BA51" s="107">
        <f t="shared" si="38"/>
        <v>0</v>
      </c>
      <c r="BB51" s="116">
        <f t="shared" si="39"/>
        <v>23</v>
      </c>
      <c r="BC51" s="100">
        <f t="shared" si="40"/>
        <v>0</v>
      </c>
      <c r="BD51" s="100">
        <f t="shared" si="41"/>
        <v>0</v>
      </c>
      <c r="BE51" s="100">
        <f t="shared" si="42"/>
        <v>0</v>
      </c>
      <c r="BF51" s="100">
        <f t="shared" si="43"/>
        <v>0</v>
      </c>
      <c r="BG51" s="100">
        <f t="shared" si="59"/>
        <v>0</v>
      </c>
      <c r="BH51" s="100">
        <f t="shared" si="44"/>
        <v>0</v>
      </c>
      <c r="BI51" s="100">
        <f t="shared" si="45"/>
        <v>0</v>
      </c>
      <c r="BJ51" s="100">
        <f t="shared" si="46"/>
        <v>0</v>
      </c>
      <c r="BK51" s="100">
        <f t="shared" si="61"/>
        <v>23</v>
      </c>
      <c r="BL51" s="100">
        <f t="shared" si="60"/>
        <v>0</v>
      </c>
      <c r="BM51" s="100">
        <f t="shared" si="47"/>
        <v>0</v>
      </c>
      <c r="BN51" s="82">
        <f t="shared" si="48"/>
        <v>0</v>
      </c>
      <c r="BO51" s="82">
        <f t="shared" si="49"/>
        <v>0</v>
      </c>
      <c r="BP51" s="108">
        <f t="shared" si="50"/>
        <v>0</v>
      </c>
      <c r="BQ51" s="82">
        <f t="shared" si="51"/>
        <v>0</v>
      </c>
      <c r="BR51" s="82">
        <f t="shared" si="52"/>
        <v>0</v>
      </c>
      <c r="BS51" s="82">
        <f t="shared" si="53"/>
        <v>0</v>
      </c>
      <c r="BT51" s="82">
        <f t="shared" si="31"/>
        <v>0</v>
      </c>
      <c r="BU51" s="82">
        <f t="shared" si="54"/>
        <v>0</v>
      </c>
      <c r="BV51" s="82">
        <f t="shared" si="55"/>
        <v>0</v>
      </c>
      <c r="BW51" s="225">
        <f t="shared" si="56"/>
        <v>0</v>
      </c>
      <c r="BX51" s="226">
        <f t="shared" si="57"/>
        <v>23</v>
      </c>
      <c r="BZ51" s="103">
        <v>1</v>
      </c>
      <c r="CA51" s="103">
        <f t="shared" si="58"/>
        <v>5</v>
      </c>
    </row>
    <row r="52" spans="1:79" x14ac:dyDescent="0.25">
      <c r="A52" s="78" t="s">
        <v>284</v>
      </c>
      <c r="B52" s="116">
        <f t="shared" si="32"/>
        <v>22</v>
      </c>
      <c r="C52" s="114"/>
      <c r="D52" s="68"/>
      <c r="E52" s="68"/>
      <c r="F52" s="68"/>
      <c r="G52" s="68"/>
      <c r="H52" s="68">
        <f t="shared" si="33"/>
        <v>0</v>
      </c>
      <c r="I52" s="68"/>
      <c r="J52" s="69"/>
      <c r="K52" s="69"/>
      <c r="L52" s="69"/>
      <c r="M52" s="69"/>
      <c r="N52" s="69">
        <f t="shared" si="34"/>
        <v>0</v>
      </c>
      <c r="O52" s="69"/>
      <c r="P52" s="101"/>
      <c r="Q52" s="70"/>
      <c r="R52" s="101"/>
      <c r="S52" s="70"/>
      <c r="T52" s="89"/>
      <c r="U52" s="89"/>
      <c r="V52" s="100">
        <f t="shared" si="35"/>
        <v>0</v>
      </c>
      <c r="W52" s="93"/>
      <c r="X52" s="93"/>
      <c r="Y52" s="93"/>
      <c r="Z52" s="93">
        <f t="shared" si="36"/>
        <v>0</v>
      </c>
      <c r="AA52" s="106"/>
      <c r="AB52" s="71">
        <v>22</v>
      </c>
      <c r="AC52" s="70"/>
      <c r="AD52" s="70"/>
      <c r="AE52" s="101"/>
      <c r="AF52" s="70"/>
      <c r="AG52" s="101"/>
      <c r="AH52" s="101"/>
      <c r="AI52" s="70"/>
      <c r="AJ52" s="101"/>
      <c r="AK52" s="101"/>
      <c r="AL52" s="70"/>
      <c r="AM52" s="98"/>
      <c r="AN52" s="98"/>
      <c r="AO52" s="98"/>
      <c r="AP52" s="98"/>
      <c r="AQ52" s="98"/>
      <c r="AR52" s="98">
        <f t="shared" si="37"/>
        <v>0</v>
      </c>
      <c r="AS52" s="101"/>
      <c r="AT52" s="70"/>
      <c r="AU52" s="101"/>
      <c r="AV52" s="101"/>
      <c r="AW52" s="70"/>
      <c r="AX52" s="70"/>
      <c r="AY52" s="100">
        <f>SUMPRODUCT(LARGE(BC52:BM52,{1;2;3;4;5}))</f>
        <v>0</v>
      </c>
      <c r="AZ52" s="82">
        <f>SUMPRODUCT(LARGE(BN52:BW52,{1;2;3;4;5}))</f>
        <v>0</v>
      </c>
      <c r="BA52" s="107">
        <f t="shared" si="38"/>
        <v>22</v>
      </c>
      <c r="BB52" s="116">
        <f t="shared" si="39"/>
        <v>22</v>
      </c>
      <c r="BC52" s="100">
        <f t="shared" si="40"/>
        <v>0</v>
      </c>
      <c r="BD52" s="100">
        <f t="shared" si="41"/>
        <v>0</v>
      </c>
      <c r="BE52" s="100">
        <f t="shared" si="42"/>
        <v>0</v>
      </c>
      <c r="BF52" s="100">
        <f t="shared" si="43"/>
        <v>0</v>
      </c>
      <c r="BG52" s="100">
        <f t="shared" si="59"/>
        <v>0</v>
      </c>
      <c r="BH52" s="100">
        <f t="shared" si="44"/>
        <v>0</v>
      </c>
      <c r="BI52" s="100">
        <f t="shared" si="45"/>
        <v>0</v>
      </c>
      <c r="BJ52" s="100">
        <f t="shared" si="46"/>
        <v>0</v>
      </c>
      <c r="BK52" s="100">
        <f t="shared" si="61"/>
        <v>0</v>
      </c>
      <c r="BL52" s="100">
        <f t="shared" si="60"/>
        <v>0</v>
      </c>
      <c r="BM52" s="100">
        <f t="shared" si="47"/>
        <v>0</v>
      </c>
      <c r="BN52" s="82">
        <f t="shared" si="48"/>
        <v>0</v>
      </c>
      <c r="BO52" s="82">
        <f t="shared" si="49"/>
        <v>0</v>
      </c>
      <c r="BP52" s="108">
        <f t="shared" si="50"/>
        <v>0</v>
      </c>
      <c r="BQ52" s="82">
        <f t="shared" si="51"/>
        <v>0</v>
      </c>
      <c r="BR52" s="82">
        <f t="shared" si="52"/>
        <v>0</v>
      </c>
      <c r="BS52" s="82">
        <f t="shared" si="53"/>
        <v>0</v>
      </c>
      <c r="BT52" s="82">
        <f t="shared" si="31"/>
        <v>0</v>
      </c>
      <c r="BU52" s="82">
        <f t="shared" si="54"/>
        <v>0</v>
      </c>
      <c r="BV52" s="82">
        <f t="shared" si="55"/>
        <v>0</v>
      </c>
      <c r="BW52" s="225">
        <f t="shared" si="56"/>
        <v>0</v>
      </c>
      <c r="BX52" s="226">
        <f t="shared" si="57"/>
        <v>22</v>
      </c>
      <c r="CA52" s="103">
        <f t="shared" si="58"/>
        <v>5</v>
      </c>
    </row>
    <row r="53" spans="1:79" x14ac:dyDescent="0.25">
      <c r="A53" s="78" t="s">
        <v>321</v>
      </c>
      <c r="B53" s="116">
        <f t="shared" si="32"/>
        <v>20</v>
      </c>
      <c r="C53" s="114"/>
      <c r="D53" s="68"/>
      <c r="E53" s="68"/>
      <c r="F53" s="68"/>
      <c r="G53" s="68"/>
      <c r="H53" s="68">
        <f t="shared" si="33"/>
        <v>0</v>
      </c>
      <c r="I53" s="68"/>
      <c r="J53" s="69"/>
      <c r="K53" s="69"/>
      <c r="L53" s="69"/>
      <c r="M53" s="69"/>
      <c r="N53" s="69">
        <f t="shared" si="34"/>
        <v>0</v>
      </c>
      <c r="O53" s="69"/>
      <c r="P53" s="101"/>
      <c r="Q53" s="70"/>
      <c r="R53" s="101"/>
      <c r="S53" s="70"/>
      <c r="T53" s="89"/>
      <c r="U53" s="89"/>
      <c r="V53" s="100">
        <f t="shared" si="35"/>
        <v>0</v>
      </c>
      <c r="W53" s="93"/>
      <c r="X53" s="93"/>
      <c r="Y53" s="93"/>
      <c r="Z53" s="93">
        <f t="shared" si="36"/>
        <v>0</v>
      </c>
      <c r="AA53" s="106"/>
      <c r="AB53" s="71"/>
      <c r="AC53" s="70"/>
      <c r="AD53" s="70"/>
      <c r="AE53" s="101"/>
      <c r="AF53" s="70"/>
      <c r="AG53" s="101"/>
      <c r="AH53" s="101"/>
      <c r="AI53" s="70"/>
      <c r="AJ53" s="101"/>
      <c r="AK53" s="101"/>
      <c r="AL53" s="70"/>
      <c r="AM53" s="98">
        <v>22</v>
      </c>
      <c r="AN53" s="98"/>
      <c r="AO53" s="98">
        <v>93</v>
      </c>
      <c r="AP53" s="98"/>
      <c r="AQ53" s="98">
        <v>51</v>
      </c>
      <c r="AR53" s="98">
        <f t="shared" si="37"/>
        <v>22</v>
      </c>
      <c r="AS53" s="101">
        <v>20</v>
      </c>
      <c r="AT53" s="70"/>
      <c r="AU53" s="101"/>
      <c r="AV53" s="101"/>
      <c r="AW53" s="70"/>
      <c r="AX53" s="70"/>
      <c r="AY53" s="100">
        <f>SUMPRODUCT(LARGE(BC53:BM53,{1;2;3;4;5}))</f>
        <v>20</v>
      </c>
      <c r="AZ53" s="82">
        <f>SUMPRODUCT(LARGE(BN53:BW53,{1;2;3;4;5}))</f>
        <v>0</v>
      </c>
      <c r="BA53" s="107">
        <f t="shared" si="38"/>
        <v>0</v>
      </c>
      <c r="BB53" s="116">
        <f t="shared" si="39"/>
        <v>20</v>
      </c>
      <c r="BC53" s="100">
        <f t="shared" si="40"/>
        <v>0</v>
      </c>
      <c r="BD53" s="100">
        <f t="shared" si="41"/>
        <v>0</v>
      </c>
      <c r="BE53" s="100">
        <f t="shared" si="42"/>
        <v>0</v>
      </c>
      <c r="BF53" s="100">
        <f t="shared" si="43"/>
        <v>0</v>
      </c>
      <c r="BG53" s="100">
        <f t="shared" si="59"/>
        <v>0</v>
      </c>
      <c r="BH53" s="100">
        <f t="shared" si="44"/>
        <v>0</v>
      </c>
      <c r="BI53" s="100">
        <f t="shared" si="45"/>
        <v>0</v>
      </c>
      <c r="BJ53" s="100">
        <f t="shared" si="46"/>
        <v>0</v>
      </c>
      <c r="BK53" s="100">
        <f t="shared" si="61"/>
        <v>20</v>
      </c>
      <c r="BL53" s="100">
        <f t="shared" si="60"/>
        <v>0</v>
      </c>
      <c r="BM53" s="100">
        <f t="shared" si="47"/>
        <v>0</v>
      </c>
      <c r="BN53" s="82">
        <f t="shared" si="48"/>
        <v>0</v>
      </c>
      <c r="BO53" s="82">
        <f t="shared" si="49"/>
        <v>0</v>
      </c>
      <c r="BP53" s="108">
        <f t="shared" si="50"/>
        <v>0</v>
      </c>
      <c r="BQ53" s="82">
        <f t="shared" si="51"/>
        <v>0</v>
      </c>
      <c r="BR53" s="82">
        <f t="shared" si="52"/>
        <v>0</v>
      </c>
      <c r="BS53" s="82">
        <f t="shared" si="53"/>
        <v>0</v>
      </c>
      <c r="BT53" s="82">
        <f t="shared" si="31"/>
        <v>0</v>
      </c>
      <c r="BU53" s="82">
        <f t="shared" si="54"/>
        <v>0</v>
      </c>
      <c r="BV53" s="82">
        <f t="shared" si="55"/>
        <v>0</v>
      </c>
      <c r="BW53" s="225">
        <f t="shared" si="56"/>
        <v>0</v>
      </c>
      <c r="BX53" s="226">
        <f t="shared" si="57"/>
        <v>20</v>
      </c>
      <c r="BZ53" s="103">
        <v>1</v>
      </c>
      <c r="CA53" s="103">
        <f t="shared" si="58"/>
        <v>5</v>
      </c>
    </row>
    <row r="54" spans="1:79" x14ac:dyDescent="0.25">
      <c r="A54" s="78" t="s">
        <v>339</v>
      </c>
      <c r="B54" s="116">
        <f t="shared" si="32"/>
        <v>19</v>
      </c>
      <c r="C54" s="114"/>
      <c r="D54" s="68"/>
      <c r="E54" s="68"/>
      <c r="F54" s="68"/>
      <c r="G54" s="68"/>
      <c r="H54" s="68">
        <f t="shared" si="33"/>
        <v>0</v>
      </c>
      <c r="I54" s="68"/>
      <c r="J54" s="69"/>
      <c r="K54" s="69"/>
      <c r="L54" s="69"/>
      <c r="M54" s="69"/>
      <c r="N54" s="69">
        <f t="shared" si="34"/>
        <v>0</v>
      </c>
      <c r="O54" s="69"/>
      <c r="P54" s="101"/>
      <c r="Q54" s="70"/>
      <c r="R54" s="101"/>
      <c r="S54" s="70"/>
      <c r="T54" s="89"/>
      <c r="U54" s="89"/>
      <c r="V54" s="100">
        <f t="shared" si="35"/>
        <v>0</v>
      </c>
      <c r="W54" s="93"/>
      <c r="X54" s="93"/>
      <c r="Y54" s="93"/>
      <c r="Z54" s="93">
        <f t="shared" si="36"/>
        <v>0</v>
      </c>
      <c r="AA54" s="106"/>
      <c r="AB54" s="71">
        <v>19</v>
      </c>
      <c r="AC54" s="70"/>
      <c r="AD54" s="70"/>
      <c r="AE54" s="101"/>
      <c r="AF54" s="70"/>
      <c r="AG54" s="101"/>
      <c r="AH54" s="101"/>
      <c r="AI54" s="70"/>
      <c r="AJ54" s="101"/>
      <c r="AK54" s="101"/>
      <c r="AL54" s="70"/>
      <c r="AM54" s="98"/>
      <c r="AN54" s="98"/>
      <c r="AO54" s="98"/>
      <c r="AP54" s="98"/>
      <c r="AQ54" s="98"/>
      <c r="AR54" s="98">
        <f t="shared" si="37"/>
        <v>0</v>
      </c>
      <c r="AS54" s="101"/>
      <c r="AT54" s="70"/>
      <c r="AU54" s="101"/>
      <c r="AV54" s="101"/>
      <c r="AW54" s="70"/>
      <c r="AX54" s="70"/>
      <c r="AY54" s="100">
        <f>SUMPRODUCT(LARGE(BC54:BM54,{1;2;3;4;5}))</f>
        <v>0</v>
      </c>
      <c r="AZ54" s="82">
        <f>SUMPRODUCT(LARGE(BN54:BW54,{1;2;3;4;5}))</f>
        <v>0</v>
      </c>
      <c r="BA54" s="107">
        <f t="shared" si="38"/>
        <v>19</v>
      </c>
      <c r="BB54" s="116">
        <f t="shared" si="39"/>
        <v>19</v>
      </c>
      <c r="BC54" s="100">
        <f t="shared" si="40"/>
        <v>0</v>
      </c>
      <c r="BD54" s="100">
        <f t="shared" si="41"/>
        <v>0</v>
      </c>
      <c r="BE54" s="100">
        <f t="shared" si="42"/>
        <v>0</v>
      </c>
      <c r="BF54" s="100">
        <f t="shared" si="43"/>
        <v>0</v>
      </c>
      <c r="BG54" s="100">
        <f t="shared" si="59"/>
        <v>0</v>
      </c>
      <c r="BH54" s="100">
        <f t="shared" si="44"/>
        <v>0</v>
      </c>
      <c r="BI54" s="100">
        <f t="shared" si="45"/>
        <v>0</v>
      </c>
      <c r="BJ54" s="100">
        <f t="shared" si="46"/>
        <v>0</v>
      </c>
      <c r="BK54" s="100">
        <f t="shared" si="61"/>
        <v>0</v>
      </c>
      <c r="BL54" s="100">
        <f t="shared" si="60"/>
        <v>0</v>
      </c>
      <c r="BM54" s="100">
        <f t="shared" si="47"/>
        <v>0</v>
      </c>
      <c r="BN54" s="82">
        <f t="shared" si="48"/>
        <v>0</v>
      </c>
      <c r="BO54" s="82">
        <f t="shared" si="49"/>
        <v>0</v>
      </c>
      <c r="BP54" s="108">
        <f t="shared" si="50"/>
        <v>0</v>
      </c>
      <c r="BQ54" s="82">
        <f t="shared" si="51"/>
        <v>0</v>
      </c>
      <c r="BR54" s="82">
        <f t="shared" si="52"/>
        <v>0</v>
      </c>
      <c r="BS54" s="82">
        <f t="shared" si="53"/>
        <v>0</v>
      </c>
      <c r="BT54" s="82">
        <f t="shared" si="31"/>
        <v>0</v>
      </c>
      <c r="BU54" s="82">
        <f t="shared" si="54"/>
        <v>0</v>
      </c>
      <c r="BV54" s="82">
        <f t="shared" si="55"/>
        <v>0</v>
      </c>
      <c r="BW54" s="225">
        <f t="shared" si="56"/>
        <v>0</v>
      </c>
      <c r="BX54" s="226">
        <f t="shared" si="57"/>
        <v>19</v>
      </c>
      <c r="CA54" s="103">
        <f t="shared" si="58"/>
        <v>5</v>
      </c>
    </row>
    <row r="55" spans="1:79" x14ac:dyDescent="0.25">
      <c r="A55" s="78" t="s">
        <v>341</v>
      </c>
      <c r="B55" s="116">
        <f t="shared" si="32"/>
        <v>16</v>
      </c>
      <c r="C55" s="114"/>
      <c r="D55" s="68"/>
      <c r="E55" s="68"/>
      <c r="F55" s="68"/>
      <c r="G55" s="68"/>
      <c r="H55" s="68">
        <f t="shared" si="33"/>
        <v>0</v>
      </c>
      <c r="I55" s="68"/>
      <c r="J55" s="69"/>
      <c r="K55" s="69"/>
      <c r="L55" s="69"/>
      <c r="M55" s="69"/>
      <c r="N55" s="69">
        <f t="shared" si="34"/>
        <v>0</v>
      </c>
      <c r="O55" s="69"/>
      <c r="P55" s="101"/>
      <c r="Q55" s="70"/>
      <c r="R55" s="101"/>
      <c r="S55" s="70"/>
      <c r="T55" s="89"/>
      <c r="U55" s="89"/>
      <c r="V55" s="100">
        <f t="shared" si="35"/>
        <v>0</v>
      </c>
      <c r="W55" s="93"/>
      <c r="X55" s="93"/>
      <c r="Y55" s="93"/>
      <c r="Z55" s="93">
        <f t="shared" si="36"/>
        <v>0</v>
      </c>
      <c r="AA55" s="106"/>
      <c r="AB55" s="71"/>
      <c r="AC55" s="70"/>
      <c r="AD55" s="70"/>
      <c r="AE55" s="101"/>
      <c r="AF55" s="70"/>
      <c r="AG55" s="101"/>
      <c r="AH55" s="101"/>
      <c r="AI55" s="70"/>
      <c r="AJ55" s="101"/>
      <c r="AK55" s="101"/>
      <c r="AL55" s="70"/>
      <c r="AM55" s="98"/>
      <c r="AN55" s="98"/>
      <c r="AO55" s="98"/>
      <c r="AP55" s="98">
        <v>118</v>
      </c>
      <c r="AQ55" s="98"/>
      <c r="AR55" s="98">
        <f t="shared" si="37"/>
        <v>118</v>
      </c>
      <c r="AS55" s="101">
        <v>16</v>
      </c>
      <c r="AT55" s="70"/>
      <c r="AU55" s="101"/>
      <c r="AV55" s="101"/>
      <c r="AW55" s="70"/>
      <c r="AX55" s="70"/>
      <c r="AY55" s="100">
        <f>SUMPRODUCT(LARGE(BC55:BM55,{1;2;3;4;5}))</f>
        <v>16</v>
      </c>
      <c r="AZ55" s="82">
        <f>SUMPRODUCT(LARGE(BN55:BW55,{1;2;3;4;5}))</f>
        <v>0</v>
      </c>
      <c r="BA55" s="107">
        <f t="shared" si="38"/>
        <v>0</v>
      </c>
      <c r="BB55" s="116">
        <f t="shared" si="39"/>
        <v>16</v>
      </c>
      <c r="BC55" s="100">
        <f t="shared" si="40"/>
        <v>0</v>
      </c>
      <c r="BD55" s="100">
        <f t="shared" si="41"/>
        <v>0</v>
      </c>
      <c r="BE55" s="100">
        <f t="shared" si="42"/>
        <v>0</v>
      </c>
      <c r="BF55" s="100">
        <f t="shared" si="43"/>
        <v>0</v>
      </c>
      <c r="BG55" s="100">
        <f t="shared" si="59"/>
        <v>0</v>
      </c>
      <c r="BH55" s="100">
        <f t="shared" si="44"/>
        <v>0</v>
      </c>
      <c r="BI55" s="100">
        <f t="shared" si="45"/>
        <v>0</v>
      </c>
      <c r="BJ55" s="100">
        <f t="shared" si="46"/>
        <v>0</v>
      </c>
      <c r="BK55" s="100">
        <f t="shared" si="61"/>
        <v>16</v>
      </c>
      <c r="BL55" s="100">
        <f t="shared" si="60"/>
        <v>0</v>
      </c>
      <c r="BM55" s="100">
        <f t="shared" si="47"/>
        <v>0</v>
      </c>
      <c r="BN55" s="82">
        <f t="shared" si="48"/>
        <v>0</v>
      </c>
      <c r="BO55" s="82">
        <f t="shared" si="49"/>
        <v>0</v>
      </c>
      <c r="BP55" s="108">
        <f t="shared" si="50"/>
        <v>0</v>
      </c>
      <c r="BQ55" s="82">
        <f t="shared" si="51"/>
        <v>0</v>
      </c>
      <c r="BR55" s="82">
        <f t="shared" si="52"/>
        <v>0</v>
      </c>
      <c r="BS55" s="82">
        <f t="shared" si="53"/>
        <v>0</v>
      </c>
      <c r="BT55" s="82">
        <f t="shared" si="31"/>
        <v>0</v>
      </c>
      <c r="BU55" s="82">
        <f t="shared" si="54"/>
        <v>0</v>
      </c>
      <c r="BV55" s="82">
        <f t="shared" si="55"/>
        <v>0</v>
      </c>
      <c r="BW55" s="225">
        <f t="shared" si="56"/>
        <v>0</v>
      </c>
      <c r="BX55" s="226">
        <f t="shared" si="57"/>
        <v>16</v>
      </c>
      <c r="CA55" s="103">
        <f t="shared" si="58"/>
        <v>5</v>
      </c>
    </row>
    <row r="56" spans="1:79" x14ac:dyDescent="0.25">
      <c r="A56" s="78" t="s">
        <v>285</v>
      </c>
      <c r="B56" s="116">
        <f t="shared" si="32"/>
        <v>15</v>
      </c>
      <c r="C56" s="114"/>
      <c r="D56" s="68"/>
      <c r="E56" s="68"/>
      <c r="F56" s="68"/>
      <c r="G56" s="68"/>
      <c r="H56" s="68">
        <f t="shared" si="33"/>
        <v>0</v>
      </c>
      <c r="I56" s="68"/>
      <c r="J56" s="69"/>
      <c r="K56" s="69"/>
      <c r="L56" s="69"/>
      <c r="M56" s="69"/>
      <c r="N56" s="69">
        <f t="shared" si="34"/>
        <v>0</v>
      </c>
      <c r="O56" s="69"/>
      <c r="P56" s="101"/>
      <c r="Q56" s="70"/>
      <c r="R56" s="101"/>
      <c r="S56" s="70"/>
      <c r="T56" s="89"/>
      <c r="U56" s="89"/>
      <c r="V56" s="100">
        <f t="shared" si="35"/>
        <v>0</v>
      </c>
      <c r="W56" s="93"/>
      <c r="X56" s="93"/>
      <c r="Y56" s="93"/>
      <c r="Z56" s="93">
        <f t="shared" si="36"/>
        <v>0</v>
      </c>
      <c r="AA56" s="106"/>
      <c r="AB56" s="71">
        <v>15</v>
      </c>
      <c r="AC56" s="70"/>
      <c r="AD56" s="70"/>
      <c r="AE56" s="101"/>
      <c r="AF56" s="70"/>
      <c r="AG56" s="101"/>
      <c r="AH56" s="101"/>
      <c r="AI56" s="70"/>
      <c r="AJ56" s="101"/>
      <c r="AK56" s="101"/>
      <c r="AL56" s="70"/>
      <c r="AM56" s="98"/>
      <c r="AN56" s="98"/>
      <c r="AO56" s="98"/>
      <c r="AP56" s="98"/>
      <c r="AQ56" s="98"/>
      <c r="AR56" s="98">
        <f t="shared" si="37"/>
        <v>0</v>
      </c>
      <c r="AS56" s="101"/>
      <c r="AT56" s="70"/>
      <c r="AU56" s="101"/>
      <c r="AV56" s="101"/>
      <c r="AW56" s="70"/>
      <c r="AX56" s="70"/>
      <c r="AY56" s="100">
        <f>SUMPRODUCT(LARGE(BC56:BM56,{1;2;3;4;5}))</f>
        <v>0</v>
      </c>
      <c r="AZ56" s="82">
        <f>SUMPRODUCT(LARGE(BN56:BW56,{1;2;3;4;5}))</f>
        <v>0</v>
      </c>
      <c r="BA56" s="107">
        <f t="shared" si="38"/>
        <v>15</v>
      </c>
      <c r="BB56" s="116">
        <f t="shared" si="39"/>
        <v>15</v>
      </c>
      <c r="BC56" s="100">
        <f t="shared" si="40"/>
        <v>0</v>
      </c>
      <c r="BD56" s="100">
        <f t="shared" si="41"/>
        <v>0</v>
      </c>
      <c r="BE56" s="100">
        <f t="shared" si="42"/>
        <v>0</v>
      </c>
      <c r="BF56" s="100">
        <f t="shared" si="43"/>
        <v>0</v>
      </c>
      <c r="BG56" s="100">
        <f t="shared" si="59"/>
        <v>0</v>
      </c>
      <c r="BH56" s="100">
        <f t="shared" si="44"/>
        <v>0</v>
      </c>
      <c r="BI56" s="100">
        <f t="shared" si="45"/>
        <v>0</v>
      </c>
      <c r="BJ56" s="100">
        <f t="shared" si="46"/>
        <v>0</v>
      </c>
      <c r="BK56" s="100">
        <f t="shared" si="61"/>
        <v>0</v>
      </c>
      <c r="BL56" s="100">
        <f t="shared" si="60"/>
        <v>0</v>
      </c>
      <c r="BM56" s="100">
        <f t="shared" si="47"/>
        <v>0</v>
      </c>
      <c r="BN56" s="82">
        <f t="shared" si="48"/>
        <v>0</v>
      </c>
      <c r="BO56" s="82">
        <f t="shared" si="49"/>
        <v>0</v>
      </c>
      <c r="BP56" s="108">
        <f t="shared" si="50"/>
        <v>0</v>
      </c>
      <c r="BQ56" s="82">
        <f t="shared" si="51"/>
        <v>0</v>
      </c>
      <c r="BR56" s="82">
        <f t="shared" si="52"/>
        <v>0</v>
      </c>
      <c r="BS56" s="82">
        <f t="shared" si="53"/>
        <v>0</v>
      </c>
      <c r="BT56" s="82">
        <f t="shared" si="31"/>
        <v>0</v>
      </c>
      <c r="BU56" s="82">
        <f t="shared" si="54"/>
        <v>0</v>
      </c>
      <c r="BV56" s="82">
        <f t="shared" si="55"/>
        <v>0</v>
      </c>
      <c r="BW56" s="225">
        <f t="shared" si="56"/>
        <v>0</v>
      </c>
      <c r="BX56" s="226">
        <f t="shared" si="57"/>
        <v>15</v>
      </c>
      <c r="CA56" s="103">
        <f t="shared" si="58"/>
        <v>5</v>
      </c>
    </row>
    <row r="57" spans="1:79" x14ac:dyDescent="0.25">
      <c r="A57" s="78"/>
      <c r="B57" s="116">
        <f t="shared" si="32"/>
        <v>0</v>
      </c>
      <c r="C57" s="114"/>
      <c r="D57" s="68"/>
      <c r="E57" s="68"/>
      <c r="F57" s="68"/>
      <c r="G57" s="68"/>
      <c r="H57" s="68">
        <f t="shared" si="33"/>
        <v>0</v>
      </c>
      <c r="I57" s="68"/>
      <c r="J57" s="69"/>
      <c r="K57" s="69"/>
      <c r="L57" s="69"/>
      <c r="M57" s="69"/>
      <c r="N57" s="69">
        <f t="shared" si="34"/>
        <v>0</v>
      </c>
      <c r="O57" s="69"/>
      <c r="P57" s="101"/>
      <c r="Q57" s="70"/>
      <c r="R57" s="101"/>
      <c r="S57" s="70"/>
      <c r="T57" s="89"/>
      <c r="U57" s="89"/>
      <c r="V57" s="100">
        <f t="shared" si="35"/>
        <v>0</v>
      </c>
      <c r="W57" s="93"/>
      <c r="X57" s="93"/>
      <c r="Y57" s="93"/>
      <c r="Z57" s="93">
        <f t="shared" si="36"/>
        <v>0</v>
      </c>
      <c r="AA57" s="106"/>
      <c r="AB57" s="71"/>
      <c r="AC57" s="70"/>
      <c r="AD57" s="70"/>
      <c r="AE57" s="101"/>
      <c r="AF57" s="70"/>
      <c r="AG57" s="101"/>
      <c r="AH57" s="101"/>
      <c r="AI57" s="70"/>
      <c r="AJ57" s="101"/>
      <c r="AK57" s="101"/>
      <c r="AL57" s="70"/>
      <c r="AM57" s="98"/>
      <c r="AN57" s="98"/>
      <c r="AO57" s="98"/>
      <c r="AP57" s="98"/>
      <c r="AQ57" s="98"/>
      <c r="AR57" s="98">
        <f t="shared" si="37"/>
        <v>0</v>
      </c>
      <c r="AS57" s="101"/>
      <c r="AT57" s="70"/>
      <c r="AU57" s="101"/>
      <c r="AV57" s="101"/>
      <c r="AW57" s="70"/>
      <c r="AX57" s="70"/>
      <c r="AY57" s="100">
        <f>SUMPRODUCT(LARGE(BC57:BM57,{1;2;3;4;5}))</f>
        <v>0</v>
      </c>
      <c r="AZ57" s="82">
        <f>SUMPRODUCT(LARGE(BN57:BW57,{1;2;3;4;5}))</f>
        <v>0</v>
      </c>
      <c r="BA57" s="107">
        <f t="shared" si="38"/>
        <v>0</v>
      </c>
      <c r="BB57" s="116">
        <f t="shared" si="39"/>
        <v>0</v>
      </c>
      <c r="BC57" s="100">
        <f t="shared" si="40"/>
        <v>0</v>
      </c>
      <c r="BD57" s="100">
        <f t="shared" si="41"/>
        <v>0</v>
      </c>
      <c r="BE57" s="100">
        <f t="shared" si="42"/>
        <v>0</v>
      </c>
      <c r="BF57" s="100">
        <f t="shared" si="43"/>
        <v>0</v>
      </c>
      <c r="BG57" s="100">
        <f t="shared" si="59"/>
        <v>0</v>
      </c>
      <c r="BH57" s="100">
        <f t="shared" si="44"/>
        <v>0</v>
      </c>
      <c r="BI57" s="100">
        <f t="shared" si="45"/>
        <v>0</v>
      </c>
      <c r="BJ57" s="100">
        <f t="shared" si="46"/>
        <v>0</v>
      </c>
      <c r="BK57" s="100">
        <f t="shared" si="61"/>
        <v>0</v>
      </c>
      <c r="BL57" s="100">
        <f t="shared" si="60"/>
        <v>0</v>
      </c>
      <c r="BM57" s="100">
        <f t="shared" si="47"/>
        <v>0</v>
      </c>
      <c r="BN57" s="82">
        <f t="shared" si="48"/>
        <v>0</v>
      </c>
      <c r="BO57" s="82">
        <f t="shared" si="49"/>
        <v>0</v>
      </c>
      <c r="BP57" s="108">
        <f t="shared" si="50"/>
        <v>0</v>
      </c>
      <c r="BQ57" s="82">
        <f t="shared" si="51"/>
        <v>0</v>
      </c>
      <c r="BR57" s="82">
        <f t="shared" si="52"/>
        <v>0</v>
      </c>
      <c r="BS57" s="82">
        <f t="shared" si="53"/>
        <v>0</v>
      </c>
      <c r="BT57" s="82">
        <f t="shared" si="31"/>
        <v>0</v>
      </c>
      <c r="BU57" s="82">
        <f t="shared" si="54"/>
        <v>0</v>
      </c>
      <c r="BV57" s="82">
        <f t="shared" si="55"/>
        <v>0</v>
      </c>
      <c r="BW57" s="225">
        <f t="shared" si="56"/>
        <v>0</v>
      </c>
      <c r="BX57" s="226">
        <f t="shared" si="57"/>
        <v>0</v>
      </c>
      <c r="CA57" s="103">
        <f t="shared" si="58"/>
        <v>5</v>
      </c>
    </row>
    <row r="58" spans="1:79" x14ac:dyDescent="0.25">
      <c r="A58" s="78"/>
      <c r="B58" s="116">
        <f t="shared" si="32"/>
        <v>0</v>
      </c>
      <c r="C58" s="114"/>
      <c r="D58" s="68"/>
      <c r="E58" s="68"/>
      <c r="F58" s="68"/>
      <c r="G58" s="68"/>
      <c r="H58" s="68">
        <f t="shared" si="33"/>
        <v>0</v>
      </c>
      <c r="I58" s="68"/>
      <c r="J58" s="69"/>
      <c r="K58" s="69"/>
      <c r="L58" s="69"/>
      <c r="M58" s="69"/>
      <c r="N58" s="69">
        <f t="shared" si="34"/>
        <v>0</v>
      </c>
      <c r="O58" s="69"/>
      <c r="P58" s="101"/>
      <c r="Q58" s="70"/>
      <c r="R58" s="101"/>
      <c r="S58" s="70"/>
      <c r="T58" s="89"/>
      <c r="U58" s="89"/>
      <c r="V58" s="100">
        <f t="shared" si="35"/>
        <v>0</v>
      </c>
      <c r="W58" s="93"/>
      <c r="X58" s="93"/>
      <c r="Y58" s="93"/>
      <c r="Z58" s="93">
        <f t="shared" si="36"/>
        <v>0</v>
      </c>
      <c r="AA58" s="106"/>
      <c r="AB58" s="71"/>
      <c r="AC58" s="70"/>
      <c r="AD58" s="70"/>
      <c r="AE58" s="101"/>
      <c r="AF58" s="70"/>
      <c r="AG58" s="101"/>
      <c r="AH58" s="101"/>
      <c r="AI58" s="70"/>
      <c r="AJ58" s="101"/>
      <c r="AK58" s="101"/>
      <c r="AL58" s="70"/>
      <c r="AM58" s="98"/>
      <c r="AN58" s="98"/>
      <c r="AO58" s="98"/>
      <c r="AP58" s="98"/>
      <c r="AQ58" s="98"/>
      <c r="AR58" s="98">
        <f t="shared" si="37"/>
        <v>0</v>
      </c>
      <c r="AS58" s="101"/>
      <c r="AT58" s="70"/>
      <c r="AU58" s="101"/>
      <c r="AV58" s="101"/>
      <c r="AW58" s="70"/>
      <c r="AX58" s="70"/>
      <c r="AY58" s="100">
        <f>SUMPRODUCT(LARGE(BC58:BM58,{1;2;3;4;5}))</f>
        <v>0</v>
      </c>
      <c r="AZ58" s="82">
        <f>SUMPRODUCT(LARGE(BN58:BW58,{1;2;3;4;5}))</f>
        <v>0</v>
      </c>
      <c r="BA58" s="107">
        <f t="shared" si="38"/>
        <v>0</v>
      </c>
      <c r="BB58" s="116">
        <f t="shared" si="39"/>
        <v>0</v>
      </c>
      <c r="BC58" s="100">
        <f t="shared" si="40"/>
        <v>0</v>
      </c>
      <c r="BD58" s="100">
        <f t="shared" si="41"/>
        <v>0</v>
      </c>
      <c r="BE58" s="100">
        <f t="shared" si="42"/>
        <v>0</v>
      </c>
      <c r="BF58" s="100">
        <f t="shared" si="43"/>
        <v>0</v>
      </c>
      <c r="BG58" s="100">
        <f t="shared" si="59"/>
        <v>0</v>
      </c>
      <c r="BH58" s="100">
        <f t="shared" si="44"/>
        <v>0</v>
      </c>
      <c r="BI58" s="100">
        <f t="shared" si="45"/>
        <v>0</v>
      </c>
      <c r="BJ58" s="100">
        <f t="shared" si="46"/>
        <v>0</v>
      </c>
      <c r="BK58" s="100">
        <f t="shared" si="61"/>
        <v>0</v>
      </c>
      <c r="BL58" s="100">
        <f t="shared" si="60"/>
        <v>0</v>
      </c>
      <c r="BM58" s="100">
        <f t="shared" si="47"/>
        <v>0</v>
      </c>
      <c r="BN58" s="82">
        <f t="shared" si="48"/>
        <v>0</v>
      </c>
      <c r="BO58" s="82">
        <f t="shared" si="49"/>
        <v>0</v>
      </c>
      <c r="BP58" s="108">
        <f t="shared" si="50"/>
        <v>0</v>
      </c>
      <c r="BQ58" s="82">
        <f t="shared" si="51"/>
        <v>0</v>
      </c>
      <c r="BR58" s="82">
        <f t="shared" si="52"/>
        <v>0</v>
      </c>
      <c r="BS58" s="82">
        <f t="shared" si="53"/>
        <v>0</v>
      </c>
      <c r="BT58" s="82">
        <f t="shared" si="31"/>
        <v>0</v>
      </c>
      <c r="BU58" s="82">
        <f t="shared" si="54"/>
        <v>0</v>
      </c>
      <c r="BV58" s="82">
        <f t="shared" si="55"/>
        <v>0</v>
      </c>
      <c r="BW58" s="225">
        <f t="shared" si="56"/>
        <v>0</v>
      </c>
      <c r="BX58" s="226">
        <f t="shared" si="57"/>
        <v>0</v>
      </c>
      <c r="CA58" s="103">
        <f t="shared" si="58"/>
        <v>5</v>
      </c>
    </row>
    <row r="59" spans="1:79" ht="15.75" thickBot="1" x14ac:dyDescent="0.3">
      <c r="A59" s="79"/>
      <c r="B59" s="116">
        <f t="shared" si="32"/>
        <v>0</v>
      </c>
      <c r="C59" s="117"/>
      <c r="D59" s="73"/>
      <c r="E59" s="73"/>
      <c r="F59" s="73"/>
      <c r="G59" s="73"/>
      <c r="H59" s="73">
        <f t="shared" si="33"/>
        <v>0</v>
      </c>
      <c r="I59" s="73"/>
      <c r="J59" s="74"/>
      <c r="K59" s="74"/>
      <c r="L59" s="74"/>
      <c r="M59" s="74"/>
      <c r="N59" s="74">
        <f t="shared" si="34"/>
        <v>0</v>
      </c>
      <c r="O59" s="74"/>
      <c r="P59" s="102"/>
      <c r="Q59" s="75"/>
      <c r="R59" s="102"/>
      <c r="S59" s="75"/>
      <c r="T59" s="90"/>
      <c r="U59" s="90"/>
      <c r="V59" s="100">
        <f t="shared" si="35"/>
        <v>0</v>
      </c>
      <c r="W59" s="94"/>
      <c r="X59" s="94"/>
      <c r="Y59" s="94"/>
      <c r="Z59" s="94">
        <f t="shared" si="36"/>
        <v>0</v>
      </c>
      <c r="AA59" s="118"/>
      <c r="AB59" s="76"/>
      <c r="AC59" s="75"/>
      <c r="AD59" s="75"/>
      <c r="AE59" s="102"/>
      <c r="AF59" s="75"/>
      <c r="AG59" s="102"/>
      <c r="AH59" s="102"/>
      <c r="AI59" s="75"/>
      <c r="AJ59" s="102"/>
      <c r="AK59" s="102"/>
      <c r="AL59" s="75"/>
      <c r="AM59" s="99"/>
      <c r="AN59" s="99"/>
      <c r="AO59" s="99"/>
      <c r="AP59" s="99"/>
      <c r="AQ59" s="99"/>
      <c r="AR59" s="99">
        <f t="shared" si="37"/>
        <v>0</v>
      </c>
      <c r="AS59" s="102"/>
      <c r="AT59" s="75"/>
      <c r="AU59" s="102"/>
      <c r="AV59" s="102"/>
      <c r="AW59" s="75"/>
      <c r="AX59" s="75"/>
      <c r="AY59" s="100">
        <f>SUMPRODUCT(LARGE(BC59:BM59,{1;2;3;4;5}))</f>
        <v>0</v>
      </c>
      <c r="AZ59" s="82">
        <f>SUMPRODUCT(LARGE(BN59:BW59,{1;2;3;4;5}))</f>
        <v>0</v>
      </c>
      <c r="BA59" s="119">
        <f t="shared" si="38"/>
        <v>0</v>
      </c>
      <c r="BB59" s="116">
        <f t="shared" si="39"/>
        <v>0</v>
      </c>
      <c r="BC59" s="100">
        <f t="shared" si="40"/>
        <v>0</v>
      </c>
      <c r="BD59" s="100">
        <f t="shared" si="41"/>
        <v>0</v>
      </c>
      <c r="BE59" s="100">
        <f t="shared" si="42"/>
        <v>0</v>
      </c>
      <c r="BF59" s="100">
        <f t="shared" si="43"/>
        <v>0</v>
      </c>
      <c r="BG59" s="100">
        <f t="shared" si="59"/>
        <v>0</v>
      </c>
      <c r="BH59" s="100">
        <f t="shared" si="44"/>
        <v>0</v>
      </c>
      <c r="BI59" s="100">
        <f t="shared" si="45"/>
        <v>0</v>
      </c>
      <c r="BJ59" s="100">
        <f t="shared" si="46"/>
        <v>0</v>
      </c>
      <c r="BK59" s="100">
        <f t="shared" si="61"/>
        <v>0</v>
      </c>
      <c r="BL59" s="100">
        <f t="shared" si="60"/>
        <v>0</v>
      </c>
      <c r="BM59" s="100">
        <f t="shared" si="47"/>
        <v>0</v>
      </c>
      <c r="BN59" s="82">
        <f t="shared" si="48"/>
        <v>0</v>
      </c>
      <c r="BO59" s="82">
        <f t="shared" si="49"/>
        <v>0</v>
      </c>
      <c r="BP59" s="108">
        <f t="shared" si="50"/>
        <v>0</v>
      </c>
      <c r="BQ59" s="82">
        <f t="shared" si="51"/>
        <v>0</v>
      </c>
      <c r="BR59" s="82">
        <f t="shared" si="52"/>
        <v>0</v>
      </c>
      <c r="BS59" s="82">
        <f t="shared" si="53"/>
        <v>0</v>
      </c>
      <c r="BT59" s="82">
        <f t="shared" si="31"/>
        <v>0</v>
      </c>
      <c r="BU59" s="82">
        <f t="shared" si="54"/>
        <v>0</v>
      </c>
      <c r="BV59" s="82">
        <f t="shared" si="55"/>
        <v>0</v>
      </c>
      <c r="BW59" s="225">
        <f t="shared" si="56"/>
        <v>0</v>
      </c>
      <c r="BX59" s="227">
        <f t="shared" si="57"/>
        <v>0</v>
      </c>
      <c r="CA59" s="103">
        <f t="shared" si="58"/>
        <v>5</v>
      </c>
    </row>
  </sheetData>
  <sortState ref="A3:CA59">
    <sortCondition descending="1" ref="B3:B59"/>
  </sortState>
  <mergeCells count="56">
    <mergeCell ref="BX1:BX2"/>
    <mergeCell ref="BN1:BN2"/>
    <mergeCell ref="BO1:BO2"/>
    <mergeCell ref="BP1:BP2"/>
    <mergeCell ref="BQ1:BQ2"/>
    <mergeCell ref="BW1:BW2"/>
    <mergeCell ref="BR1:BR2"/>
    <mergeCell ref="BS1:BS2"/>
    <mergeCell ref="BT1:BT2"/>
    <mergeCell ref="BU1:BU2"/>
    <mergeCell ref="BV1:BV2"/>
    <mergeCell ref="BI1:BI2"/>
    <mergeCell ref="BJ1:BJ2"/>
    <mergeCell ref="BK1:BK2"/>
    <mergeCell ref="BL1:BL2"/>
    <mergeCell ref="BM1:BM2"/>
    <mergeCell ref="BD1:BD2"/>
    <mergeCell ref="BE1:BE2"/>
    <mergeCell ref="BF1:BF2"/>
    <mergeCell ref="BG1:BG2"/>
    <mergeCell ref="BH1:BH2"/>
    <mergeCell ref="R1:R2"/>
    <mergeCell ref="A1:A2"/>
    <mergeCell ref="C1:I1"/>
    <mergeCell ref="J1:O1"/>
    <mergeCell ref="P1:P2"/>
    <mergeCell ref="Q1:Q2"/>
    <mergeCell ref="B1:B2"/>
    <mergeCell ref="AJ1:AJ2"/>
    <mergeCell ref="S1:S2"/>
    <mergeCell ref="T1:V1"/>
    <mergeCell ref="W1:AA1"/>
    <mergeCell ref="AC1:AC2"/>
    <mergeCell ref="AD1:AD2"/>
    <mergeCell ref="AE1:AE2"/>
    <mergeCell ref="AF1:AF2"/>
    <mergeCell ref="AG1:AG2"/>
    <mergeCell ref="AH1:AH2"/>
    <mergeCell ref="AI1:AI2"/>
    <mergeCell ref="AB1:AB2"/>
    <mergeCell ref="BY1:BY2"/>
    <mergeCell ref="BZ1:BZ2"/>
    <mergeCell ref="CA1:CA2"/>
    <mergeCell ref="BB1:BB2"/>
    <mergeCell ref="AK1:AK2"/>
    <mergeCell ref="AL1:AL2"/>
    <mergeCell ref="AM1:AS1"/>
    <mergeCell ref="AT1:AT2"/>
    <mergeCell ref="AU1:AU2"/>
    <mergeCell ref="AV1:AV2"/>
    <mergeCell ref="AW1:AW2"/>
    <mergeCell ref="AX1:AX2"/>
    <mergeCell ref="AY1:AY2"/>
    <mergeCell ref="AZ1:AZ2"/>
    <mergeCell ref="BA1:BA2"/>
    <mergeCell ref="BC1:B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 x14ac:dyDescent="0.25"/>
  <cols>
    <col min="1" max="1" width="17.42578125" style="105" bestFit="1" customWidth="1"/>
    <col min="2" max="2" width="8.7109375" style="120" hidden="1" customWidth="1"/>
    <col min="3" max="3" width="5.28515625" style="103" bestFit="1" customWidth="1"/>
    <col min="4" max="4" width="5" style="129" customWidth="1"/>
    <col min="5" max="5" width="3.7109375" style="129" customWidth="1"/>
    <col min="6" max="6" width="4.5703125" style="129" customWidth="1"/>
    <col min="7" max="8" width="4.5703125" style="129" bestFit="1" customWidth="1"/>
    <col min="9" max="9" width="5" style="129" customWidth="1"/>
    <col min="10" max="10" width="3.7109375" style="103" customWidth="1"/>
    <col min="11" max="12" width="4.5703125" style="129" customWidth="1"/>
    <col min="13" max="14" width="4.5703125" style="129" bestFit="1" customWidth="1"/>
    <col min="15" max="15" width="4.5703125" style="129" customWidth="1"/>
    <col min="16" max="16" width="3.7109375" style="103" customWidth="1"/>
    <col min="17" max="17" width="4.5703125" style="103" customWidth="1"/>
    <col min="18" max="18" width="4.5703125" style="178" customWidth="1"/>
    <col min="19" max="19" width="4.5703125" style="129" customWidth="1"/>
    <col min="20" max="20" width="3.7109375" style="103" customWidth="1"/>
    <col min="21" max="21" width="5" style="103" customWidth="1"/>
    <col min="22" max="22" width="3.7109375" style="103" customWidth="1"/>
    <col min="23" max="23" width="5" style="103" customWidth="1"/>
    <col min="24" max="24" width="3.7109375" style="103" customWidth="1"/>
    <col min="25" max="25" width="4.5703125" style="129" customWidth="1"/>
    <col min="26" max="26" width="4.5703125" style="129" bestFit="1" customWidth="1"/>
    <col min="27" max="27" width="4.5703125" style="129" customWidth="1"/>
    <col min="28" max="28" width="3.7109375" style="103" customWidth="1"/>
    <col min="29" max="29" width="4.5703125" style="129" customWidth="1"/>
    <col min="30" max="31" width="4.5703125" style="129" bestFit="1" customWidth="1"/>
    <col min="32" max="32" width="4.5703125" style="129" customWidth="1"/>
    <col min="33" max="33" width="3.7109375" style="103" customWidth="1"/>
    <col min="34" max="37" width="4.5703125" style="129" bestFit="1" customWidth="1"/>
    <col min="38" max="38" width="3.7109375" style="103" bestFit="1" customWidth="1"/>
    <col min="39" max="39" width="5" style="103" bestFit="1" customWidth="1"/>
    <col min="40" max="40" width="3.7109375" style="103" customWidth="1"/>
    <col min="41" max="41" width="5" style="129" bestFit="1" customWidth="1"/>
    <col min="42" max="42" width="3.7109375" style="103" customWidth="1"/>
    <col min="43" max="43" width="5" style="103" bestFit="1" customWidth="1"/>
    <col min="44" max="44" width="3.7109375" style="103" customWidth="1"/>
    <col min="45" max="45" width="5" style="103" bestFit="1" customWidth="1"/>
    <col min="46" max="46" width="3.7109375" style="103" customWidth="1"/>
    <col min="47" max="47" width="5" style="103" bestFit="1" customWidth="1"/>
    <col min="48" max="48" width="3.7109375" style="103" customWidth="1"/>
    <col min="49" max="49" width="5" style="103" bestFit="1" customWidth="1"/>
    <col min="50" max="50" width="3.7109375" style="103" customWidth="1"/>
    <col min="51" max="51" width="4.5703125" style="129" bestFit="1" customWidth="1"/>
    <col min="52" max="52" width="3.7109375" style="103" customWidth="1"/>
    <col min="53" max="53" width="3.7109375" style="103" bestFit="1" customWidth="1"/>
    <col min="54" max="54" width="3.7109375" style="103" customWidth="1"/>
    <col min="55" max="55" width="4.5703125" style="129" bestFit="1" customWidth="1"/>
    <col min="56" max="56" width="3.7109375" style="103" customWidth="1"/>
    <col min="57" max="57" width="4.5703125" style="103" bestFit="1" customWidth="1"/>
    <col min="58" max="58" width="3.7109375" style="103" customWidth="1"/>
    <col min="59" max="64" width="4.5703125" style="103" bestFit="1" customWidth="1"/>
    <col min="65" max="65" width="3.7109375" style="103" bestFit="1" customWidth="1"/>
    <col min="66" max="66" width="4.5703125" style="103" bestFit="1" customWidth="1"/>
    <col min="67" max="67" width="3.7109375" style="103" customWidth="1"/>
    <col min="68" max="68" width="4.5703125" style="103" bestFit="1" customWidth="1"/>
    <col min="69" max="69" width="3.7109375" style="103" customWidth="1"/>
    <col min="70" max="70" width="4.5703125" style="103" bestFit="1" customWidth="1"/>
    <col min="71" max="71" width="3.7109375" style="103" customWidth="1"/>
    <col min="72" max="72" width="4.5703125" style="103" bestFit="1" customWidth="1"/>
    <col min="73" max="73" width="3.7109375" style="103" customWidth="1"/>
    <col min="74" max="74" width="5" style="103" bestFit="1" customWidth="1"/>
    <col min="75" max="77" width="3.7109375" style="103" customWidth="1"/>
    <col min="78" max="78" width="3.7109375" style="103" bestFit="1" customWidth="1"/>
    <col min="79" max="79" width="5.28515625" style="103" customWidth="1"/>
    <col min="80" max="100" width="3.7109375" style="103" customWidth="1"/>
    <col min="101" max="101" width="4" style="103" bestFit="1" customWidth="1"/>
    <col min="102" max="16384" width="9.140625" style="103"/>
  </cols>
  <sheetData>
    <row r="1" spans="1:101" ht="33.75" customHeight="1" x14ac:dyDescent="0.25">
      <c r="A1" s="353" t="s">
        <v>138</v>
      </c>
      <c r="B1" s="382" t="s">
        <v>160</v>
      </c>
      <c r="C1" s="341" t="s">
        <v>159</v>
      </c>
      <c r="D1" s="336" t="s">
        <v>125</v>
      </c>
      <c r="E1" s="355"/>
      <c r="F1" s="355"/>
      <c r="G1" s="355"/>
      <c r="H1" s="355"/>
      <c r="I1" s="355"/>
      <c r="J1" s="355"/>
      <c r="K1" s="337" t="s">
        <v>136</v>
      </c>
      <c r="L1" s="337"/>
      <c r="M1" s="337"/>
      <c r="N1" s="337"/>
      <c r="O1" s="337"/>
      <c r="P1" s="337"/>
      <c r="Q1" s="320" t="s">
        <v>147</v>
      </c>
      <c r="R1" s="173"/>
      <c r="S1" s="356" t="s">
        <v>43</v>
      </c>
      <c r="T1" s="153"/>
      <c r="U1" s="320" t="s">
        <v>16</v>
      </c>
      <c r="V1" s="155"/>
      <c r="W1" s="318" t="s">
        <v>148</v>
      </c>
      <c r="X1" s="153"/>
      <c r="Y1" s="361" t="s">
        <v>145</v>
      </c>
      <c r="Z1" s="361"/>
      <c r="AA1" s="361"/>
      <c r="AB1" s="361"/>
      <c r="AC1" s="362" t="s">
        <v>137</v>
      </c>
      <c r="AD1" s="362"/>
      <c r="AE1" s="362"/>
      <c r="AF1" s="362"/>
      <c r="AG1" s="362"/>
      <c r="AH1" s="360" t="s">
        <v>134</v>
      </c>
      <c r="AI1" s="360"/>
      <c r="AJ1" s="360"/>
      <c r="AK1" s="360"/>
      <c r="AL1" s="360"/>
      <c r="AM1" s="318" t="s">
        <v>45</v>
      </c>
      <c r="AN1" s="153"/>
      <c r="AO1" s="356" t="s">
        <v>153</v>
      </c>
      <c r="AP1" s="153"/>
      <c r="AQ1" s="320" t="s">
        <v>152</v>
      </c>
      <c r="AR1" s="155"/>
      <c r="AS1" s="318" t="s">
        <v>151</v>
      </c>
      <c r="AT1" s="153"/>
      <c r="AU1" s="320" t="s">
        <v>76</v>
      </c>
      <c r="AV1" s="155"/>
      <c r="AW1" s="320" t="s">
        <v>77</v>
      </c>
      <c r="AX1" s="155"/>
      <c r="AY1" s="356" t="s">
        <v>71</v>
      </c>
      <c r="AZ1" s="153"/>
      <c r="BA1" s="320" t="s">
        <v>149</v>
      </c>
      <c r="BB1" s="155"/>
      <c r="BC1" s="349" t="s">
        <v>150</v>
      </c>
      <c r="BD1" s="155"/>
      <c r="BE1" s="318" t="s">
        <v>75</v>
      </c>
      <c r="BF1" s="153"/>
      <c r="BG1" s="363" t="s">
        <v>154</v>
      </c>
      <c r="BH1" s="363"/>
      <c r="BI1" s="363"/>
      <c r="BJ1" s="363"/>
      <c r="BK1" s="363"/>
      <c r="BL1" s="363"/>
      <c r="BM1" s="363"/>
      <c r="BN1" s="318" t="s">
        <v>80</v>
      </c>
      <c r="BO1" s="153"/>
      <c r="BP1" s="320" t="s">
        <v>310</v>
      </c>
      <c r="BQ1" s="155"/>
      <c r="BR1" s="320" t="s">
        <v>94</v>
      </c>
      <c r="BS1" s="155"/>
      <c r="BT1" s="318" t="s">
        <v>39</v>
      </c>
      <c r="BU1" s="153"/>
      <c r="BV1" s="318" t="s">
        <v>156</v>
      </c>
      <c r="BW1" s="153"/>
      <c r="BX1" s="320" t="s">
        <v>157</v>
      </c>
      <c r="BY1" s="318" t="s">
        <v>158</v>
      </c>
      <c r="BZ1" s="318" t="s">
        <v>155</v>
      </c>
      <c r="CA1" s="341" t="s">
        <v>159</v>
      </c>
      <c r="CB1" s="320" t="s">
        <v>147</v>
      </c>
      <c r="CC1" s="320" t="s">
        <v>16</v>
      </c>
      <c r="CD1" s="324" t="s">
        <v>186</v>
      </c>
      <c r="CE1" s="320" t="s">
        <v>152</v>
      </c>
      <c r="CF1" s="320" t="s">
        <v>76</v>
      </c>
      <c r="CG1" s="320" t="s">
        <v>77</v>
      </c>
      <c r="CH1" s="320" t="s">
        <v>149</v>
      </c>
      <c r="CI1" s="320" t="s">
        <v>150</v>
      </c>
      <c r="CJ1" s="322" t="s">
        <v>187</v>
      </c>
      <c r="CK1" s="320" t="s">
        <v>310</v>
      </c>
      <c r="CL1" s="320" t="s">
        <v>94</v>
      </c>
      <c r="CM1" s="318" t="s">
        <v>43</v>
      </c>
      <c r="CN1" s="318" t="s">
        <v>148</v>
      </c>
      <c r="CO1" s="343" t="s">
        <v>188</v>
      </c>
      <c r="CP1" s="318" t="s">
        <v>45</v>
      </c>
      <c r="CQ1" s="318" t="s">
        <v>153</v>
      </c>
      <c r="CR1" s="318" t="s">
        <v>151</v>
      </c>
      <c r="CS1" s="318" t="s">
        <v>71</v>
      </c>
      <c r="CT1" s="318" t="s">
        <v>75</v>
      </c>
      <c r="CU1" s="318" t="s">
        <v>80</v>
      </c>
      <c r="CV1" s="347" t="s">
        <v>39</v>
      </c>
      <c r="CW1" s="345" t="s">
        <v>159</v>
      </c>
    </row>
    <row r="2" spans="1:101" s="104" customFormat="1" ht="72.75" customHeight="1" thickBot="1" x14ac:dyDescent="0.3">
      <c r="A2" s="354"/>
      <c r="B2" s="383"/>
      <c r="C2" s="374"/>
      <c r="D2" s="121" t="s">
        <v>126</v>
      </c>
      <c r="E2" s="122" t="s">
        <v>127</v>
      </c>
      <c r="F2" s="122" t="s">
        <v>128</v>
      </c>
      <c r="G2" s="122" t="s">
        <v>129</v>
      </c>
      <c r="H2" s="122" t="s">
        <v>345</v>
      </c>
      <c r="I2" s="122" t="s">
        <v>133</v>
      </c>
      <c r="J2" s="84" t="s">
        <v>135</v>
      </c>
      <c r="K2" s="130" t="s">
        <v>130</v>
      </c>
      <c r="L2" s="130" t="s">
        <v>131</v>
      </c>
      <c r="M2" s="130" t="s">
        <v>132</v>
      </c>
      <c r="N2" s="130" t="s">
        <v>130</v>
      </c>
      <c r="O2" s="130" t="s">
        <v>133</v>
      </c>
      <c r="P2" s="85" t="s">
        <v>135</v>
      </c>
      <c r="Q2" s="364"/>
      <c r="R2" s="174"/>
      <c r="S2" s="380"/>
      <c r="T2" s="154"/>
      <c r="U2" s="364"/>
      <c r="V2" s="156"/>
      <c r="W2" s="366"/>
      <c r="X2" s="154"/>
      <c r="Y2" s="138" t="s">
        <v>146</v>
      </c>
      <c r="Z2" s="138" t="s">
        <v>209</v>
      </c>
      <c r="AA2" s="138" t="s">
        <v>133</v>
      </c>
      <c r="AB2" s="110" t="s">
        <v>135</v>
      </c>
      <c r="AC2" s="140" t="s">
        <v>115</v>
      </c>
      <c r="AD2" s="140" t="s">
        <v>6</v>
      </c>
      <c r="AE2" s="140" t="s">
        <v>7</v>
      </c>
      <c r="AF2" s="140" t="s">
        <v>133</v>
      </c>
      <c r="AG2" s="111" t="s">
        <v>135</v>
      </c>
      <c r="AH2" s="134" t="s">
        <v>294</v>
      </c>
      <c r="AI2" s="134" t="s">
        <v>336</v>
      </c>
      <c r="AJ2" s="134" t="s">
        <v>295</v>
      </c>
      <c r="AK2" s="134" t="s">
        <v>133</v>
      </c>
      <c r="AL2" s="86" t="s">
        <v>135</v>
      </c>
      <c r="AM2" s="366"/>
      <c r="AN2" s="154"/>
      <c r="AO2" s="380"/>
      <c r="AP2" s="154"/>
      <c r="AQ2" s="364"/>
      <c r="AR2" s="156"/>
      <c r="AS2" s="366"/>
      <c r="AT2" s="154"/>
      <c r="AU2" s="364"/>
      <c r="AV2" s="156"/>
      <c r="AW2" s="364"/>
      <c r="AX2" s="156"/>
      <c r="AY2" s="380"/>
      <c r="AZ2" s="154"/>
      <c r="BA2" s="364"/>
      <c r="BB2" s="156"/>
      <c r="BC2" s="381"/>
      <c r="BD2" s="156"/>
      <c r="BE2" s="366"/>
      <c r="BF2" s="154"/>
      <c r="BG2" s="95">
        <v>41488</v>
      </c>
      <c r="BH2" s="95">
        <v>41495</v>
      </c>
      <c r="BI2" s="95">
        <v>41502</v>
      </c>
      <c r="BJ2" s="95">
        <v>42605</v>
      </c>
      <c r="BK2" s="95">
        <v>42612</v>
      </c>
      <c r="BL2" s="96" t="s">
        <v>133</v>
      </c>
      <c r="BM2" s="110" t="s">
        <v>135</v>
      </c>
      <c r="BN2" s="366"/>
      <c r="BO2" s="154"/>
      <c r="BP2" s="364"/>
      <c r="BQ2" s="156"/>
      <c r="BR2" s="364"/>
      <c r="BS2" s="156"/>
      <c r="BT2" s="366"/>
      <c r="BU2" s="154"/>
      <c r="BV2" s="366"/>
      <c r="BW2" s="154"/>
      <c r="BX2" s="364"/>
      <c r="BY2" s="366"/>
      <c r="BZ2" s="366"/>
      <c r="CA2" s="374"/>
      <c r="CB2" s="364"/>
      <c r="CC2" s="364"/>
      <c r="CD2" s="375"/>
      <c r="CE2" s="364"/>
      <c r="CF2" s="364"/>
      <c r="CG2" s="364"/>
      <c r="CH2" s="364"/>
      <c r="CI2" s="364"/>
      <c r="CJ2" s="376"/>
      <c r="CK2" s="364"/>
      <c r="CL2" s="364"/>
      <c r="CM2" s="366"/>
      <c r="CN2" s="366"/>
      <c r="CO2" s="378"/>
      <c r="CP2" s="366"/>
      <c r="CQ2" s="366"/>
      <c r="CR2" s="366"/>
      <c r="CS2" s="366"/>
      <c r="CT2" s="366"/>
      <c r="CU2" s="366"/>
      <c r="CV2" s="379"/>
      <c r="CW2" s="346"/>
    </row>
    <row r="3" spans="1:101" x14ac:dyDescent="0.25">
      <c r="A3" s="184" t="s">
        <v>178</v>
      </c>
      <c r="B3" s="230">
        <v>19582</v>
      </c>
      <c r="C3" s="116">
        <f>CW3</f>
        <v>697</v>
      </c>
      <c r="D3" s="123"/>
      <c r="E3" s="124"/>
      <c r="F3" s="124"/>
      <c r="G3" s="124"/>
      <c r="H3" s="124"/>
      <c r="I3" s="124">
        <f>MAX(D3:H3)</f>
        <v>0</v>
      </c>
      <c r="J3" s="80"/>
      <c r="K3" s="131">
        <v>66.400000000000006</v>
      </c>
      <c r="L3" s="131"/>
      <c r="M3" s="131">
        <v>74.8</v>
      </c>
      <c r="N3" s="131">
        <v>68.3</v>
      </c>
      <c r="O3" s="131">
        <f>MAX(K3:N3)</f>
        <v>74.8</v>
      </c>
      <c r="P3" s="81">
        <v>49</v>
      </c>
      <c r="Q3" s="170"/>
      <c r="R3" s="175"/>
      <c r="S3" s="179">
        <v>78.5</v>
      </c>
      <c r="T3" s="82">
        <v>50</v>
      </c>
      <c r="U3" s="100">
        <v>54.9</v>
      </c>
      <c r="V3" s="100">
        <v>50</v>
      </c>
      <c r="W3" s="82"/>
      <c r="X3" s="82"/>
      <c r="Y3" s="139">
        <v>69.400000000000006</v>
      </c>
      <c r="Z3" s="139">
        <v>72.7</v>
      </c>
      <c r="AA3" s="139">
        <f>MAX(Y3:Z3)</f>
        <v>72.7</v>
      </c>
      <c r="AB3" s="100">
        <v>50</v>
      </c>
      <c r="AC3" s="141"/>
      <c r="AD3" s="141"/>
      <c r="AE3" s="141"/>
      <c r="AF3" s="141">
        <f>MAX(AC3:AE3)</f>
        <v>0</v>
      </c>
      <c r="AG3" s="108"/>
      <c r="AH3" s="135"/>
      <c r="AI3" s="135"/>
      <c r="AJ3" s="135">
        <v>76.3</v>
      </c>
      <c r="AK3" s="135">
        <f>MAX(AH3:AJ3)</f>
        <v>76.3</v>
      </c>
      <c r="AL3" s="83">
        <v>49</v>
      </c>
      <c r="AM3" s="179"/>
      <c r="AN3" s="82"/>
      <c r="AO3" s="179">
        <v>77</v>
      </c>
      <c r="AP3" s="82">
        <v>50</v>
      </c>
      <c r="AQ3" s="100"/>
      <c r="AR3" s="100"/>
      <c r="AS3" s="82">
        <v>73.7</v>
      </c>
      <c r="AT3" s="82">
        <v>50</v>
      </c>
      <c r="AU3" s="170">
        <v>65.7</v>
      </c>
      <c r="AV3" s="100">
        <v>49</v>
      </c>
      <c r="AW3" s="100"/>
      <c r="AX3" s="100"/>
      <c r="AY3" s="179">
        <v>67.3</v>
      </c>
      <c r="AZ3" s="82">
        <v>50</v>
      </c>
      <c r="BA3" s="100"/>
      <c r="BB3" s="100"/>
      <c r="BC3" s="170">
        <v>52.8</v>
      </c>
      <c r="BD3" s="100">
        <v>50</v>
      </c>
      <c r="BE3" s="179">
        <v>73</v>
      </c>
      <c r="BF3" s="82">
        <v>50</v>
      </c>
      <c r="BG3" s="233">
        <v>72.5</v>
      </c>
      <c r="BH3" s="233"/>
      <c r="BI3" s="233">
        <v>76.5</v>
      </c>
      <c r="BJ3" s="233"/>
      <c r="BK3" s="233">
        <v>76.099999999999994</v>
      </c>
      <c r="BL3" s="233">
        <f>MAX(BG3:BK3)</f>
        <v>76.5</v>
      </c>
      <c r="BM3" s="100">
        <v>50</v>
      </c>
      <c r="BN3" s="179"/>
      <c r="BO3" s="82"/>
      <c r="BP3" s="170">
        <v>53.5</v>
      </c>
      <c r="BQ3" s="100">
        <v>50</v>
      </c>
      <c r="BR3" s="170"/>
      <c r="BS3" s="100"/>
      <c r="BT3" s="179">
        <v>72.400000000000006</v>
      </c>
      <c r="BU3" s="82">
        <v>50</v>
      </c>
      <c r="BV3" s="82"/>
      <c r="BW3" s="82"/>
      <c r="BX3" s="100">
        <f>SUMPRODUCT(LARGE(CB3:CL3,{1;2;3;4;5}))</f>
        <v>250</v>
      </c>
      <c r="BY3" s="82">
        <f>SUMPRODUCT(LARGE(CM3:CV3,{1;2;3;4;5}))</f>
        <v>250</v>
      </c>
      <c r="BZ3" s="109">
        <f>SUM(J3,P3,AL3,BW3)</f>
        <v>98</v>
      </c>
      <c r="CA3" s="116">
        <f>SUM(BX3:BZ3)</f>
        <v>598</v>
      </c>
      <c r="CB3" s="100">
        <f>R3</f>
        <v>0</v>
      </c>
      <c r="CC3" s="83">
        <f>V3</f>
        <v>50</v>
      </c>
      <c r="CD3" s="83">
        <f>AB3</f>
        <v>50</v>
      </c>
      <c r="CE3" s="100">
        <f>AR3</f>
        <v>0</v>
      </c>
      <c r="CF3" s="100">
        <f>AV3</f>
        <v>49</v>
      </c>
      <c r="CG3" s="100">
        <f>AX3</f>
        <v>0</v>
      </c>
      <c r="CH3" s="100">
        <f>BB3</f>
        <v>0</v>
      </c>
      <c r="CI3" s="83">
        <f>BD3</f>
        <v>50</v>
      </c>
      <c r="CJ3" s="100">
        <f>BM3</f>
        <v>50</v>
      </c>
      <c r="CK3" s="100">
        <f>BQ3</f>
        <v>50</v>
      </c>
      <c r="CL3" s="100">
        <f>BS3</f>
        <v>0</v>
      </c>
      <c r="CM3" s="82">
        <f>T3</f>
        <v>50</v>
      </c>
      <c r="CN3" s="82">
        <f>X3</f>
        <v>0</v>
      </c>
      <c r="CO3" s="108">
        <f>AG3</f>
        <v>0</v>
      </c>
      <c r="CP3" s="82">
        <f>AN3</f>
        <v>0</v>
      </c>
      <c r="CQ3" s="82">
        <f>AP3</f>
        <v>50</v>
      </c>
      <c r="CR3" s="83">
        <f>AT3</f>
        <v>50</v>
      </c>
      <c r="CS3" s="82">
        <f>AZ3</f>
        <v>50</v>
      </c>
      <c r="CT3" s="82">
        <f>BF3</f>
        <v>50</v>
      </c>
      <c r="CU3" s="82">
        <f>BO3</f>
        <v>0</v>
      </c>
      <c r="CV3" s="225">
        <f>BU3</f>
        <v>50</v>
      </c>
      <c r="CW3" s="229">
        <f>SUM(CB3:CV3,BZ3)</f>
        <v>697</v>
      </c>
    </row>
    <row r="4" spans="1:101" x14ac:dyDescent="0.25">
      <c r="A4" s="78" t="s">
        <v>180</v>
      </c>
      <c r="B4" s="231">
        <v>23994</v>
      </c>
      <c r="C4" s="116">
        <f>CW4</f>
        <v>692</v>
      </c>
      <c r="D4" s="125"/>
      <c r="E4" s="126"/>
      <c r="F4" s="126">
        <v>58.3</v>
      </c>
      <c r="G4" s="126">
        <v>65.400000000000006</v>
      </c>
      <c r="H4" s="126"/>
      <c r="I4" s="124">
        <f>MAX(D4:H4)</f>
        <v>65.400000000000006</v>
      </c>
      <c r="J4" s="68">
        <v>22</v>
      </c>
      <c r="K4" s="132">
        <v>56.2</v>
      </c>
      <c r="L4" s="132">
        <v>61.1</v>
      </c>
      <c r="M4" s="132">
        <v>63.6</v>
      </c>
      <c r="N4" s="132"/>
      <c r="O4" s="131">
        <f>MAX(K4:N4)</f>
        <v>63.6</v>
      </c>
      <c r="P4" s="69">
        <v>45</v>
      </c>
      <c r="Q4" s="171">
        <v>44</v>
      </c>
      <c r="R4" s="176">
        <v>49</v>
      </c>
      <c r="S4" s="180">
        <v>72.8</v>
      </c>
      <c r="T4" s="70">
        <v>48</v>
      </c>
      <c r="U4" s="101">
        <v>45.4</v>
      </c>
      <c r="V4" s="101">
        <v>48</v>
      </c>
      <c r="W4" s="70"/>
      <c r="X4" s="82"/>
      <c r="Y4" s="139">
        <v>61.3</v>
      </c>
      <c r="Z4" s="139">
        <v>62.4</v>
      </c>
      <c r="AA4" s="139">
        <f>MAX(Y4:Z4)</f>
        <v>62.4</v>
      </c>
      <c r="AB4" s="100">
        <v>46</v>
      </c>
      <c r="AC4" s="141">
        <v>65.3</v>
      </c>
      <c r="AD4" s="141"/>
      <c r="AE4" s="141">
        <v>64.599999999999994</v>
      </c>
      <c r="AF4" s="141">
        <f>MAX(AC4:AE4)</f>
        <v>65.3</v>
      </c>
      <c r="AG4" s="106">
        <v>47</v>
      </c>
      <c r="AH4" s="135">
        <v>65.2</v>
      </c>
      <c r="AI4" s="135">
        <v>65.8</v>
      </c>
      <c r="AJ4" s="135">
        <v>67.8</v>
      </c>
      <c r="AK4" s="135">
        <f>MAX(AH4:AJ4)</f>
        <v>67.8</v>
      </c>
      <c r="AL4" s="83">
        <v>41</v>
      </c>
      <c r="AM4" s="180">
        <v>62.9</v>
      </c>
      <c r="AN4" s="70">
        <v>50</v>
      </c>
      <c r="AO4" s="180">
        <v>65.099999999999994</v>
      </c>
      <c r="AP4" s="70">
        <v>49</v>
      </c>
      <c r="AQ4" s="101">
        <v>52.6</v>
      </c>
      <c r="AR4" s="101">
        <v>50</v>
      </c>
      <c r="AS4" s="70"/>
      <c r="AT4" s="70"/>
      <c r="AU4" s="171">
        <v>55.3</v>
      </c>
      <c r="AV4" s="101">
        <v>45</v>
      </c>
      <c r="AW4" s="101">
        <v>43.6</v>
      </c>
      <c r="AX4" s="101">
        <v>50</v>
      </c>
      <c r="AY4" s="180">
        <v>58.1</v>
      </c>
      <c r="AZ4" s="70">
        <v>48</v>
      </c>
      <c r="BA4" s="101"/>
      <c r="BB4" s="101"/>
      <c r="BC4" s="171">
        <v>45.2</v>
      </c>
      <c r="BD4" s="101">
        <v>49</v>
      </c>
      <c r="BE4" s="180"/>
      <c r="BF4" s="70"/>
      <c r="BG4" s="234"/>
      <c r="BH4" s="234">
        <v>63.4</v>
      </c>
      <c r="BI4" s="234">
        <v>64</v>
      </c>
      <c r="BJ4" s="234">
        <v>64.400000000000006</v>
      </c>
      <c r="BK4" s="234">
        <v>64.400000000000006</v>
      </c>
      <c r="BL4" s="233">
        <f>MAX(BG4:BK4)</f>
        <v>64.400000000000006</v>
      </c>
      <c r="BM4" s="101">
        <v>41</v>
      </c>
      <c r="BN4" s="180"/>
      <c r="BO4" s="70"/>
      <c r="BP4" s="171">
        <v>48.1</v>
      </c>
      <c r="BQ4" s="101">
        <v>47</v>
      </c>
      <c r="BR4" s="171">
        <v>49.6</v>
      </c>
      <c r="BS4" s="101">
        <v>50</v>
      </c>
      <c r="BT4" s="180"/>
      <c r="BU4" s="70"/>
      <c r="BV4" s="70"/>
      <c r="BW4" s="82"/>
      <c r="BX4" s="100">
        <f>SUMPRODUCT(LARGE(CB4:CL4,{1;2;3;4;5}))</f>
        <v>248</v>
      </c>
      <c r="BY4" s="82">
        <f>SUMPRODUCT(LARGE(CM4:CV4,{1;2;3;4;5}))</f>
        <v>242</v>
      </c>
      <c r="BZ4" s="109">
        <f>SUM(J4,P4,AL4,BW4)</f>
        <v>108</v>
      </c>
      <c r="CA4" s="116">
        <f>SUM(BX4:BZ4)</f>
        <v>598</v>
      </c>
      <c r="CB4" s="100">
        <f>R4</f>
        <v>49</v>
      </c>
      <c r="CC4" s="83">
        <f>V4</f>
        <v>48</v>
      </c>
      <c r="CD4" s="83">
        <f>AB4</f>
        <v>46</v>
      </c>
      <c r="CE4" s="83">
        <f>AR4</f>
        <v>50</v>
      </c>
      <c r="CF4" s="80"/>
      <c r="CG4" s="100">
        <f>AX4</f>
        <v>50</v>
      </c>
      <c r="CH4" s="100">
        <f>BB4</f>
        <v>0</v>
      </c>
      <c r="CI4" s="83">
        <f>BD4</f>
        <v>49</v>
      </c>
      <c r="CJ4" s="80"/>
      <c r="CK4" s="80"/>
      <c r="CL4" s="83">
        <f>BS4</f>
        <v>50</v>
      </c>
      <c r="CM4" s="82">
        <f>T4</f>
        <v>48</v>
      </c>
      <c r="CN4" s="82">
        <f>X4</f>
        <v>0</v>
      </c>
      <c r="CO4" s="108">
        <f>AG4</f>
        <v>47</v>
      </c>
      <c r="CP4" s="82">
        <f>AN4</f>
        <v>50</v>
      </c>
      <c r="CQ4" s="82">
        <f>AP4</f>
        <v>49</v>
      </c>
      <c r="CR4" s="82">
        <f>AT4</f>
        <v>0</v>
      </c>
      <c r="CS4" s="82">
        <f>AZ4</f>
        <v>48</v>
      </c>
      <c r="CT4" s="82">
        <f>BF4</f>
        <v>0</v>
      </c>
      <c r="CU4" s="82">
        <f>BO4</f>
        <v>0</v>
      </c>
      <c r="CV4" s="225">
        <f>BU4</f>
        <v>0</v>
      </c>
      <c r="CW4" s="226">
        <f>SUM(CB4:CV4,BZ4)</f>
        <v>692</v>
      </c>
    </row>
    <row r="5" spans="1:101" x14ac:dyDescent="0.25">
      <c r="A5" s="78" t="s">
        <v>197</v>
      </c>
      <c r="B5" s="231">
        <v>25335</v>
      </c>
      <c r="C5" s="116">
        <f>CW5</f>
        <v>590</v>
      </c>
      <c r="D5" s="125"/>
      <c r="E5" s="126"/>
      <c r="F5" s="126">
        <v>50.5</v>
      </c>
      <c r="G5" s="126"/>
      <c r="H5" s="126"/>
      <c r="I5" s="124">
        <f>MAX(D5:H5)</f>
        <v>50.5</v>
      </c>
      <c r="J5" s="68">
        <v>19</v>
      </c>
      <c r="K5" s="132"/>
      <c r="L5" s="132"/>
      <c r="M5" s="132">
        <v>51.3</v>
      </c>
      <c r="N5" s="132"/>
      <c r="O5" s="131">
        <f>MAX(K5:N5)</f>
        <v>51.3</v>
      </c>
      <c r="P5" s="69">
        <v>34</v>
      </c>
      <c r="Q5" s="171"/>
      <c r="R5" s="176"/>
      <c r="S5" s="180">
        <v>55.5</v>
      </c>
      <c r="T5" s="70">
        <v>43</v>
      </c>
      <c r="U5" s="101"/>
      <c r="V5" s="101"/>
      <c r="W5" s="70"/>
      <c r="X5" s="82"/>
      <c r="Y5" s="139">
        <v>52.3</v>
      </c>
      <c r="Z5" s="139"/>
      <c r="AA5" s="139">
        <f>MAX(Y5:Z5)</f>
        <v>52.3</v>
      </c>
      <c r="AB5" s="100">
        <v>35</v>
      </c>
      <c r="AC5" s="141"/>
      <c r="AD5" s="141"/>
      <c r="AE5" s="141">
        <v>56.8</v>
      </c>
      <c r="AF5" s="141">
        <f>MAX(AC5:AE5)</f>
        <v>56.8</v>
      </c>
      <c r="AG5" s="106">
        <v>44</v>
      </c>
      <c r="AH5" s="135"/>
      <c r="AI5" s="135"/>
      <c r="AJ5" s="135">
        <v>59.2</v>
      </c>
      <c r="AK5" s="135">
        <f>MAX(AH5:AJ5)</f>
        <v>59.2</v>
      </c>
      <c r="AL5" s="83">
        <v>28</v>
      </c>
      <c r="AM5" s="180">
        <v>53.5</v>
      </c>
      <c r="AN5" s="70">
        <v>44</v>
      </c>
      <c r="AO5" s="180">
        <v>56.4</v>
      </c>
      <c r="AP5" s="70">
        <v>44</v>
      </c>
      <c r="AQ5" s="101">
        <v>44.7</v>
      </c>
      <c r="AR5" s="101">
        <v>48</v>
      </c>
      <c r="AS5" s="70"/>
      <c r="AT5" s="70"/>
      <c r="AU5" s="171">
        <v>47.6</v>
      </c>
      <c r="AV5" s="101">
        <v>40</v>
      </c>
      <c r="AW5" s="101">
        <v>35.9</v>
      </c>
      <c r="AX5" s="101">
        <v>48</v>
      </c>
      <c r="AY5" s="180">
        <v>50.2</v>
      </c>
      <c r="AZ5" s="70">
        <v>40</v>
      </c>
      <c r="BA5" s="101"/>
      <c r="BB5" s="101"/>
      <c r="BC5" s="171"/>
      <c r="BD5" s="101"/>
      <c r="BE5" s="180">
        <v>52.6</v>
      </c>
      <c r="BF5" s="70">
        <v>47</v>
      </c>
      <c r="BG5" s="234">
        <v>49.4</v>
      </c>
      <c r="BH5" s="234">
        <v>58</v>
      </c>
      <c r="BI5" s="234">
        <v>52.9</v>
      </c>
      <c r="BJ5" s="234"/>
      <c r="BK5" s="234"/>
      <c r="BL5" s="233">
        <f>MAX(BG5:BK5)</f>
        <v>58</v>
      </c>
      <c r="BM5" s="101">
        <v>32</v>
      </c>
      <c r="BN5" s="180">
        <v>52.5</v>
      </c>
      <c r="BO5" s="70">
        <v>46</v>
      </c>
      <c r="BP5" s="171"/>
      <c r="BQ5" s="101"/>
      <c r="BR5" s="171">
        <v>39.9</v>
      </c>
      <c r="BS5" s="101">
        <v>48</v>
      </c>
      <c r="BT5" s="180"/>
      <c r="BU5" s="70"/>
      <c r="BV5" s="70">
        <v>30.2</v>
      </c>
      <c r="BW5" s="82">
        <v>22</v>
      </c>
      <c r="BX5" s="100">
        <f>SUMPRODUCT(LARGE(CB5:CL5,{1;2;3;4;5}))</f>
        <v>219</v>
      </c>
      <c r="BY5" s="82">
        <f>SUMPRODUCT(LARGE(CM5:CV5,{1;2;3;4;5}))</f>
        <v>225</v>
      </c>
      <c r="BZ5" s="109">
        <f>SUM(J5,P5,AL5,BW5)</f>
        <v>103</v>
      </c>
      <c r="CA5" s="116">
        <f>SUM(BX5:BZ5)</f>
        <v>547</v>
      </c>
      <c r="CB5" s="100">
        <f>R5</f>
        <v>0</v>
      </c>
      <c r="CC5" s="100">
        <f>V5</f>
        <v>0</v>
      </c>
      <c r="CD5" s="83">
        <f>AB5</f>
        <v>35</v>
      </c>
      <c r="CE5" s="83">
        <f>AR5</f>
        <v>48</v>
      </c>
      <c r="CF5" s="100">
        <f>AV5</f>
        <v>40</v>
      </c>
      <c r="CG5" s="100">
        <f>AX5</f>
        <v>48</v>
      </c>
      <c r="CH5" s="100">
        <f>BB5</f>
        <v>0</v>
      </c>
      <c r="CI5" s="100">
        <f>BD5</f>
        <v>0</v>
      </c>
      <c r="CJ5" s="80"/>
      <c r="CK5" s="100">
        <f>BQ5</f>
        <v>0</v>
      </c>
      <c r="CL5" s="83">
        <f>BS5</f>
        <v>48</v>
      </c>
      <c r="CM5" s="82">
        <f>T5</f>
        <v>43</v>
      </c>
      <c r="CN5" s="82">
        <f>X5</f>
        <v>0</v>
      </c>
      <c r="CO5" s="108">
        <f>AG5</f>
        <v>44</v>
      </c>
      <c r="CP5" s="82">
        <f>AN5</f>
        <v>44</v>
      </c>
      <c r="CQ5" s="82">
        <f>AP5</f>
        <v>44</v>
      </c>
      <c r="CR5" s="82">
        <f>AT5</f>
        <v>0</v>
      </c>
      <c r="CS5" s="80"/>
      <c r="CT5" s="82">
        <f>BF5</f>
        <v>47</v>
      </c>
      <c r="CU5" s="83">
        <f>BO5</f>
        <v>46</v>
      </c>
      <c r="CV5" s="225">
        <f>BU5</f>
        <v>0</v>
      </c>
      <c r="CW5" s="226">
        <f>SUM(CB5:CV5,BZ5)</f>
        <v>590</v>
      </c>
    </row>
    <row r="6" spans="1:101" x14ac:dyDescent="0.25">
      <c r="A6" s="78" t="s">
        <v>207</v>
      </c>
      <c r="B6" s="231">
        <v>20976</v>
      </c>
      <c r="C6" s="116">
        <f>CW6</f>
        <v>505</v>
      </c>
      <c r="D6" s="125"/>
      <c r="E6" s="126"/>
      <c r="F6" s="126">
        <v>65.900000000000006</v>
      </c>
      <c r="G6" s="126">
        <v>68.5</v>
      </c>
      <c r="H6" s="126"/>
      <c r="I6" s="124">
        <f>MAX(D6:H6)</f>
        <v>68.5</v>
      </c>
      <c r="J6" s="68">
        <v>23</v>
      </c>
      <c r="K6" s="132"/>
      <c r="L6" s="132">
        <v>68.599999999999994</v>
      </c>
      <c r="M6" s="132">
        <v>69.7</v>
      </c>
      <c r="N6" s="132">
        <v>60.8</v>
      </c>
      <c r="O6" s="131">
        <f>MAX(K6:N6)</f>
        <v>69.7</v>
      </c>
      <c r="P6" s="69">
        <v>48</v>
      </c>
      <c r="Q6" s="171"/>
      <c r="R6" s="176"/>
      <c r="S6" s="180">
        <v>75</v>
      </c>
      <c r="T6" s="70">
        <v>49</v>
      </c>
      <c r="U6" s="101"/>
      <c r="V6" s="101"/>
      <c r="W6" s="70"/>
      <c r="X6" s="82"/>
      <c r="Y6" s="139">
        <v>68.7</v>
      </c>
      <c r="Z6" s="139"/>
      <c r="AA6" s="139">
        <f>MAX(Y6:Z6)</f>
        <v>68.7</v>
      </c>
      <c r="AB6" s="100">
        <v>48</v>
      </c>
      <c r="AC6" s="141">
        <v>74</v>
      </c>
      <c r="AD6" s="141">
        <v>73.7</v>
      </c>
      <c r="AE6" s="141">
        <v>74.3</v>
      </c>
      <c r="AF6" s="141">
        <f>MAX(AC6:AE6)</f>
        <v>74.3</v>
      </c>
      <c r="AG6" s="106">
        <v>49</v>
      </c>
      <c r="AH6" s="135">
        <v>72.8</v>
      </c>
      <c r="AI6" s="135"/>
      <c r="AJ6" s="135">
        <v>74</v>
      </c>
      <c r="AK6" s="135">
        <f>MAX(AH6:AJ6)</f>
        <v>74</v>
      </c>
      <c r="AL6" s="83">
        <v>47</v>
      </c>
      <c r="AM6" s="180"/>
      <c r="AN6" s="70"/>
      <c r="AO6" s="180"/>
      <c r="AP6" s="70"/>
      <c r="AQ6" s="101"/>
      <c r="AR6" s="101"/>
      <c r="AS6" s="70"/>
      <c r="AT6" s="70"/>
      <c r="AU6" s="171">
        <v>62.6</v>
      </c>
      <c r="AV6" s="101">
        <v>47</v>
      </c>
      <c r="AW6" s="101"/>
      <c r="AX6" s="101"/>
      <c r="AY6" s="180">
        <v>65.2</v>
      </c>
      <c r="AZ6" s="70">
        <v>49</v>
      </c>
      <c r="BA6" s="101"/>
      <c r="BB6" s="101"/>
      <c r="BC6" s="171"/>
      <c r="BD6" s="101"/>
      <c r="BE6" s="180">
        <v>72.2</v>
      </c>
      <c r="BF6" s="70">
        <v>49</v>
      </c>
      <c r="BG6" s="234"/>
      <c r="BH6" s="234">
        <v>71.8</v>
      </c>
      <c r="BI6" s="234"/>
      <c r="BJ6" s="234">
        <v>73.5</v>
      </c>
      <c r="BK6" s="234">
        <v>72.2</v>
      </c>
      <c r="BL6" s="233">
        <f>MAX(BG6:BK6)</f>
        <v>73.5</v>
      </c>
      <c r="BM6" s="101">
        <v>48</v>
      </c>
      <c r="BN6" s="180"/>
      <c r="BO6" s="70"/>
      <c r="BP6" s="171">
        <v>49.3</v>
      </c>
      <c r="BQ6" s="101">
        <v>48</v>
      </c>
      <c r="BR6" s="171"/>
      <c r="BS6" s="101"/>
      <c r="BT6" s="180"/>
      <c r="BU6" s="70"/>
      <c r="BV6" s="70"/>
      <c r="BW6" s="82"/>
      <c r="BX6" s="100">
        <f>SUMPRODUCT(LARGE(CB6:CL6,{1;2;3;4;5}))</f>
        <v>191</v>
      </c>
      <c r="BY6" s="82">
        <f>SUMPRODUCT(LARGE(CM6:CV6,{1;2;3;4;5}))</f>
        <v>196</v>
      </c>
      <c r="BZ6" s="109">
        <f>SUM(J6,P6,AL6,BW6)</f>
        <v>118</v>
      </c>
      <c r="CA6" s="116">
        <f>SUM(BX6:BZ6)</f>
        <v>505</v>
      </c>
      <c r="CB6" s="100">
        <f>R6</f>
        <v>0</v>
      </c>
      <c r="CC6" s="100">
        <f>V6</f>
        <v>0</v>
      </c>
      <c r="CD6" s="83">
        <f>AB6</f>
        <v>48</v>
      </c>
      <c r="CE6" s="100">
        <f>AR6</f>
        <v>0</v>
      </c>
      <c r="CF6" s="100">
        <f>AV6</f>
        <v>47</v>
      </c>
      <c r="CG6" s="100">
        <f>AX6</f>
        <v>0</v>
      </c>
      <c r="CH6" s="100">
        <f>BB6</f>
        <v>0</v>
      </c>
      <c r="CI6" s="100">
        <f>BD6</f>
        <v>0</v>
      </c>
      <c r="CJ6" s="100">
        <f>BM6</f>
        <v>48</v>
      </c>
      <c r="CK6" s="100">
        <f>BQ6</f>
        <v>48</v>
      </c>
      <c r="CL6" s="100">
        <f>BS6</f>
        <v>0</v>
      </c>
      <c r="CM6" s="82">
        <f>T6</f>
        <v>49</v>
      </c>
      <c r="CN6" s="82">
        <f>X6</f>
        <v>0</v>
      </c>
      <c r="CO6" s="108">
        <f>AG6</f>
        <v>49</v>
      </c>
      <c r="CP6" s="82">
        <f>AN6</f>
        <v>0</v>
      </c>
      <c r="CQ6" s="82">
        <f>AP6</f>
        <v>0</v>
      </c>
      <c r="CR6" s="82">
        <f>AT6</f>
        <v>0</v>
      </c>
      <c r="CS6" s="82">
        <f>AZ6</f>
        <v>49</v>
      </c>
      <c r="CT6" s="82">
        <f>BF6</f>
        <v>49</v>
      </c>
      <c r="CU6" s="82">
        <f>BO6</f>
        <v>0</v>
      </c>
      <c r="CV6" s="225">
        <f>BU6</f>
        <v>0</v>
      </c>
      <c r="CW6" s="226">
        <f>SUM(CB6:CV6,BZ6)</f>
        <v>505</v>
      </c>
    </row>
    <row r="7" spans="1:101" x14ac:dyDescent="0.25">
      <c r="A7" s="78" t="s">
        <v>250</v>
      </c>
      <c r="B7" s="231">
        <v>25639</v>
      </c>
      <c r="C7" s="116">
        <f>CW7</f>
        <v>474</v>
      </c>
      <c r="D7" s="125"/>
      <c r="E7" s="126"/>
      <c r="F7" s="126"/>
      <c r="G7" s="126"/>
      <c r="H7" s="126"/>
      <c r="I7" s="124">
        <f>MAX(D7:H7)</f>
        <v>0</v>
      </c>
      <c r="J7" s="68"/>
      <c r="K7" s="132"/>
      <c r="L7" s="132"/>
      <c r="M7" s="132"/>
      <c r="N7" s="132"/>
      <c r="O7" s="131">
        <f>MAX(K7:N7)</f>
        <v>0</v>
      </c>
      <c r="P7" s="69"/>
      <c r="Q7" s="171"/>
      <c r="R7" s="176"/>
      <c r="S7" s="180"/>
      <c r="T7" s="70"/>
      <c r="U7" s="101"/>
      <c r="V7" s="101"/>
      <c r="W7" s="70"/>
      <c r="X7" s="82"/>
      <c r="Y7" s="139">
        <v>50.9</v>
      </c>
      <c r="Z7" s="139">
        <v>53.8</v>
      </c>
      <c r="AA7" s="139">
        <f>MAX(Y7:Z7)</f>
        <v>53.8</v>
      </c>
      <c r="AB7" s="100">
        <v>40</v>
      </c>
      <c r="AC7" s="141"/>
      <c r="AD7" s="141">
        <v>58.1</v>
      </c>
      <c r="AE7" s="141">
        <v>57.6</v>
      </c>
      <c r="AF7" s="141">
        <f>MAX(AC7:AE7)</f>
        <v>58.1</v>
      </c>
      <c r="AG7" s="106">
        <v>45</v>
      </c>
      <c r="AH7" s="135">
        <v>55.5</v>
      </c>
      <c r="AI7" s="135"/>
      <c r="AJ7" s="135">
        <v>59.5</v>
      </c>
      <c r="AK7" s="135">
        <f>MAX(AH7:AJ7)</f>
        <v>59.5</v>
      </c>
      <c r="AL7" s="83">
        <v>30</v>
      </c>
      <c r="AM7" s="180">
        <v>55.6</v>
      </c>
      <c r="AN7" s="70">
        <v>46</v>
      </c>
      <c r="AO7" s="180">
        <v>55.9</v>
      </c>
      <c r="AP7" s="70">
        <v>43</v>
      </c>
      <c r="AQ7" s="101">
        <v>45.9</v>
      </c>
      <c r="AR7" s="101">
        <v>49</v>
      </c>
      <c r="AS7" s="70"/>
      <c r="AT7" s="70"/>
      <c r="AU7" s="171">
        <v>46.5</v>
      </c>
      <c r="AV7" s="101">
        <v>37</v>
      </c>
      <c r="AW7" s="101">
        <v>33.5</v>
      </c>
      <c r="AX7" s="101">
        <v>47</v>
      </c>
      <c r="AY7" s="180">
        <v>51.7</v>
      </c>
      <c r="AZ7" s="70">
        <v>42</v>
      </c>
      <c r="BA7" s="101"/>
      <c r="BB7" s="101"/>
      <c r="BC7" s="171"/>
      <c r="BD7" s="101"/>
      <c r="BE7" s="180">
        <v>56.3</v>
      </c>
      <c r="BF7" s="70">
        <v>48</v>
      </c>
      <c r="BG7" s="234">
        <v>56.4</v>
      </c>
      <c r="BH7" s="234">
        <v>58.1</v>
      </c>
      <c r="BI7" s="234">
        <v>58.2</v>
      </c>
      <c r="BJ7" s="234"/>
      <c r="BK7" s="234"/>
      <c r="BL7" s="233">
        <f>MAX(BG7:BK7)</f>
        <v>58.2</v>
      </c>
      <c r="BM7" s="101">
        <v>33</v>
      </c>
      <c r="BN7" s="180">
        <v>56.8</v>
      </c>
      <c r="BO7" s="70">
        <v>47</v>
      </c>
      <c r="BP7" s="171"/>
      <c r="BQ7" s="101"/>
      <c r="BR7" s="171"/>
      <c r="BS7" s="101"/>
      <c r="BT7" s="180"/>
      <c r="BU7" s="70"/>
      <c r="BV7" s="70"/>
      <c r="BW7" s="82"/>
      <c r="BX7" s="100">
        <f>SUMPRODUCT(LARGE(CB7:CL7,{1;2;3;4;5}))</f>
        <v>173</v>
      </c>
      <c r="BY7" s="82">
        <f>SUMPRODUCT(LARGE(CM7:CV7,{1;2;3;4;5}))</f>
        <v>229</v>
      </c>
      <c r="BZ7" s="109">
        <f>SUM(J7,P7,AL7,BW7)</f>
        <v>30</v>
      </c>
      <c r="CA7" s="116">
        <f>SUM(BX7:BZ7)</f>
        <v>432</v>
      </c>
      <c r="CB7" s="100">
        <f>R7</f>
        <v>0</v>
      </c>
      <c r="CC7" s="100">
        <f>V7</f>
        <v>0</v>
      </c>
      <c r="CD7" s="83">
        <f>AB7</f>
        <v>40</v>
      </c>
      <c r="CE7" s="83">
        <f>AR7</f>
        <v>49</v>
      </c>
      <c r="CF7" s="100">
        <f>AV7</f>
        <v>37</v>
      </c>
      <c r="CG7" s="100">
        <f>AX7</f>
        <v>47</v>
      </c>
      <c r="CH7" s="100">
        <f>BB7</f>
        <v>0</v>
      </c>
      <c r="CI7" s="100">
        <f>BD7</f>
        <v>0</v>
      </c>
      <c r="CJ7" s="80"/>
      <c r="CK7" s="100">
        <f>BQ7</f>
        <v>0</v>
      </c>
      <c r="CL7" s="100">
        <f>BS7</f>
        <v>0</v>
      </c>
      <c r="CM7" s="82">
        <f>T7</f>
        <v>0</v>
      </c>
      <c r="CN7" s="82">
        <f>X7</f>
        <v>0</v>
      </c>
      <c r="CO7" s="108">
        <f>AG7</f>
        <v>45</v>
      </c>
      <c r="CP7" s="82">
        <f>AN7</f>
        <v>46</v>
      </c>
      <c r="CQ7" s="82">
        <f>AP7</f>
        <v>43</v>
      </c>
      <c r="CR7" s="82">
        <f>AT7</f>
        <v>0</v>
      </c>
      <c r="CS7" s="82">
        <f>AZ7</f>
        <v>42</v>
      </c>
      <c r="CT7" s="82">
        <f>BF7</f>
        <v>48</v>
      </c>
      <c r="CU7" s="83">
        <f>BO7</f>
        <v>47</v>
      </c>
      <c r="CV7" s="225">
        <f>BU7</f>
        <v>0</v>
      </c>
      <c r="CW7" s="226">
        <f>SUM(CB7:CV7,BZ7)</f>
        <v>474</v>
      </c>
    </row>
    <row r="8" spans="1:101" x14ac:dyDescent="0.25">
      <c r="A8" s="78" t="s">
        <v>196</v>
      </c>
      <c r="B8" s="231">
        <v>21136</v>
      </c>
      <c r="C8" s="116">
        <f>CW8</f>
        <v>435</v>
      </c>
      <c r="D8" s="125"/>
      <c r="E8" s="126"/>
      <c r="F8" s="126"/>
      <c r="G8" s="126"/>
      <c r="H8" s="126"/>
      <c r="I8" s="124">
        <f>MAX(D8:H8)</f>
        <v>0</v>
      </c>
      <c r="J8" s="68"/>
      <c r="K8" s="132"/>
      <c r="L8" s="132"/>
      <c r="M8" s="132"/>
      <c r="N8" s="132"/>
      <c r="O8" s="131">
        <f>MAX(K8:N8)</f>
        <v>0</v>
      </c>
      <c r="P8" s="69"/>
      <c r="Q8" s="171"/>
      <c r="R8" s="176"/>
      <c r="S8" s="180">
        <v>58.7</v>
      </c>
      <c r="T8" s="70">
        <v>44</v>
      </c>
      <c r="U8" s="101">
        <v>39.700000000000003</v>
      </c>
      <c r="V8" s="101">
        <v>46</v>
      </c>
      <c r="W8" s="70"/>
      <c r="X8" s="82"/>
      <c r="Y8" s="139">
        <v>56.8</v>
      </c>
      <c r="Z8" s="139">
        <v>56.4</v>
      </c>
      <c r="AA8" s="139">
        <f>MAX(Y8:Z8)</f>
        <v>56.8</v>
      </c>
      <c r="AB8" s="100">
        <v>42</v>
      </c>
      <c r="AC8" s="141"/>
      <c r="AD8" s="141"/>
      <c r="AE8" s="141">
        <v>62.2</v>
      </c>
      <c r="AF8" s="141">
        <f>MAX(AC8:AE8)</f>
        <v>62.2</v>
      </c>
      <c r="AG8" s="106">
        <v>46</v>
      </c>
      <c r="AH8" s="135">
        <v>59.3</v>
      </c>
      <c r="AI8" s="135"/>
      <c r="AJ8" s="135">
        <v>59.5</v>
      </c>
      <c r="AK8" s="135">
        <f>MAX(AH8:AJ8)</f>
        <v>59.5</v>
      </c>
      <c r="AL8" s="83">
        <v>30</v>
      </c>
      <c r="AM8" s="180">
        <v>57.3</v>
      </c>
      <c r="AN8" s="70">
        <v>48</v>
      </c>
      <c r="AO8" s="180">
        <v>60.7</v>
      </c>
      <c r="AP8" s="70">
        <v>46</v>
      </c>
      <c r="AQ8" s="101"/>
      <c r="AR8" s="101"/>
      <c r="AS8" s="70"/>
      <c r="AT8" s="70"/>
      <c r="AU8" s="171">
        <v>49</v>
      </c>
      <c r="AV8" s="101">
        <v>42</v>
      </c>
      <c r="AW8" s="101">
        <v>38.200000000000003</v>
      </c>
      <c r="AX8" s="101">
        <v>49</v>
      </c>
      <c r="AY8" s="180">
        <v>51.7</v>
      </c>
      <c r="AZ8" s="70">
        <v>42</v>
      </c>
      <c r="BA8" s="101"/>
      <c r="BB8" s="101"/>
      <c r="BC8" s="171"/>
      <c r="BD8" s="101"/>
      <c r="BE8" s="180"/>
      <c r="BF8" s="70"/>
      <c r="BG8" s="234"/>
      <c r="BH8" s="234">
        <v>59.5</v>
      </c>
      <c r="BI8" s="234"/>
      <c r="BJ8" s="234">
        <v>60.3</v>
      </c>
      <c r="BK8" s="234">
        <v>61</v>
      </c>
      <c r="BL8" s="233">
        <f>MAX(BG8:BK8)</f>
        <v>61</v>
      </c>
      <c r="BM8" s="101">
        <v>37</v>
      </c>
      <c r="BN8" s="180"/>
      <c r="BO8" s="70"/>
      <c r="BP8" s="171"/>
      <c r="BQ8" s="101"/>
      <c r="BR8" s="171"/>
      <c r="BS8" s="101"/>
      <c r="BT8" s="180"/>
      <c r="BU8" s="70"/>
      <c r="BV8" s="70"/>
      <c r="BW8" s="82"/>
      <c r="BX8" s="100">
        <f>SUMPRODUCT(LARGE(CB8:CL8,{1;2;3;4;5}))</f>
        <v>179</v>
      </c>
      <c r="BY8" s="82">
        <f>SUMPRODUCT(LARGE(CM8:CV8,{1;2;3;4;5}))</f>
        <v>226</v>
      </c>
      <c r="BZ8" s="109">
        <f>SUM(J8,P8,AL8,BW8)</f>
        <v>30</v>
      </c>
      <c r="CA8" s="116">
        <f>SUM(BX8:BZ8)</f>
        <v>435</v>
      </c>
      <c r="CB8" s="100">
        <f>R8</f>
        <v>0</v>
      </c>
      <c r="CC8" s="83">
        <f>V8</f>
        <v>46</v>
      </c>
      <c r="CD8" s="83">
        <f>AB8</f>
        <v>42</v>
      </c>
      <c r="CE8" s="100">
        <f>AR8</f>
        <v>0</v>
      </c>
      <c r="CF8" s="100">
        <f>AV8</f>
        <v>42</v>
      </c>
      <c r="CG8" s="100">
        <f>AX8</f>
        <v>49</v>
      </c>
      <c r="CH8" s="100">
        <f>BB8</f>
        <v>0</v>
      </c>
      <c r="CI8" s="100">
        <f>BD8</f>
        <v>0</v>
      </c>
      <c r="CJ8" s="80"/>
      <c r="CK8" s="100">
        <f>BQ8</f>
        <v>0</v>
      </c>
      <c r="CL8" s="100">
        <f>BS8</f>
        <v>0</v>
      </c>
      <c r="CM8" s="82">
        <f>T8</f>
        <v>44</v>
      </c>
      <c r="CN8" s="82">
        <f>X8</f>
        <v>0</v>
      </c>
      <c r="CO8" s="108">
        <f>AG8</f>
        <v>46</v>
      </c>
      <c r="CP8" s="82">
        <f>AN8</f>
        <v>48</v>
      </c>
      <c r="CQ8" s="82">
        <f>AP8</f>
        <v>46</v>
      </c>
      <c r="CR8" s="82">
        <f>AT8</f>
        <v>0</v>
      </c>
      <c r="CS8" s="82">
        <f>AZ8</f>
        <v>42</v>
      </c>
      <c r="CT8" s="82">
        <f>BF8</f>
        <v>0</v>
      </c>
      <c r="CU8" s="82">
        <f>BO8</f>
        <v>0</v>
      </c>
      <c r="CV8" s="225">
        <f>BU8</f>
        <v>0</v>
      </c>
      <c r="CW8" s="226">
        <f>SUM(CB8:CV8,BZ8)</f>
        <v>435</v>
      </c>
    </row>
    <row r="9" spans="1:101" x14ac:dyDescent="0.25">
      <c r="A9" s="78" t="s">
        <v>252</v>
      </c>
      <c r="B9" s="231">
        <v>22626</v>
      </c>
      <c r="C9" s="116">
        <f>CW9</f>
        <v>405</v>
      </c>
      <c r="D9" s="125"/>
      <c r="E9" s="126"/>
      <c r="F9" s="126"/>
      <c r="G9" s="126"/>
      <c r="H9" s="126"/>
      <c r="I9" s="124">
        <f>MAX(D9:H9)</f>
        <v>0</v>
      </c>
      <c r="J9" s="68"/>
      <c r="K9" s="132"/>
      <c r="L9" s="132"/>
      <c r="M9" s="132"/>
      <c r="N9" s="132"/>
      <c r="O9" s="131">
        <f>MAX(K9:N9)</f>
        <v>0</v>
      </c>
      <c r="P9" s="69"/>
      <c r="Q9" s="171"/>
      <c r="R9" s="176"/>
      <c r="S9" s="180"/>
      <c r="T9" s="70"/>
      <c r="U9" s="101"/>
      <c r="V9" s="101"/>
      <c r="W9" s="70"/>
      <c r="X9" s="82"/>
      <c r="Y9" s="139">
        <v>60.1</v>
      </c>
      <c r="Z9" s="139"/>
      <c r="AA9" s="139">
        <f>MAX(Y9:Z9)</f>
        <v>60.1</v>
      </c>
      <c r="AB9" s="100">
        <v>45</v>
      </c>
      <c r="AC9" s="141"/>
      <c r="AD9" s="141">
        <v>65.7</v>
      </c>
      <c r="AE9" s="141">
        <v>65.5</v>
      </c>
      <c r="AF9" s="141">
        <f>MAX(AC9:AE9)</f>
        <v>65.7</v>
      </c>
      <c r="AG9" s="106">
        <v>48</v>
      </c>
      <c r="AH9" s="135">
        <v>62.4</v>
      </c>
      <c r="AI9" s="135"/>
      <c r="AJ9" s="135">
        <v>64</v>
      </c>
      <c r="AK9" s="135">
        <f>MAX(AH9:AJ9)</f>
        <v>64</v>
      </c>
      <c r="AL9" s="83">
        <v>38</v>
      </c>
      <c r="AM9" s="180"/>
      <c r="AN9" s="70"/>
      <c r="AO9" s="180">
        <v>63.2</v>
      </c>
      <c r="AP9" s="70">
        <v>47</v>
      </c>
      <c r="AQ9" s="101"/>
      <c r="AR9" s="101"/>
      <c r="AS9" s="70"/>
      <c r="AT9" s="70"/>
      <c r="AU9" s="171"/>
      <c r="AV9" s="101"/>
      <c r="AW9" s="101"/>
      <c r="AX9" s="101"/>
      <c r="AY9" s="180">
        <v>55.5</v>
      </c>
      <c r="AZ9" s="70">
        <v>44</v>
      </c>
      <c r="BA9" s="101"/>
      <c r="BB9" s="101"/>
      <c r="BC9" s="171"/>
      <c r="BD9" s="101"/>
      <c r="BE9" s="180"/>
      <c r="BF9" s="70"/>
      <c r="BG9" s="234"/>
      <c r="BH9" s="234">
        <v>61.5</v>
      </c>
      <c r="BI9" s="234"/>
      <c r="BJ9" s="234"/>
      <c r="BK9" s="234"/>
      <c r="BL9" s="233">
        <f>MAX(BG9:BK9)</f>
        <v>61.5</v>
      </c>
      <c r="BM9" s="101">
        <v>38</v>
      </c>
      <c r="BN9" s="180">
        <v>63.4</v>
      </c>
      <c r="BO9" s="70">
        <v>50</v>
      </c>
      <c r="BP9" s="171">
        <v>44.8</v>
      </c>
      <c r="BQ9" s="101">
        <v>46</v>
      </c>
      <c r="BR9" s="171">
        <v>46.3</v>
      </c>
      <c r="BS9" s="101">
        <v>49</v>
      </c>
      <c r="BT9" s="180"/>
      <c r="BU9" s="70"/>
      <c r="BV9" s="70"/>
      <c r="BW9" s="82"/>
      <c r="BX9" s="100">
        <f>SUMPRODUCT(LARGE(CB9:CL9,{1;2;3;4;5}))</f>
        <v>178</v>
      </c>
      <c r="BY9" s="82">
        <f>SUMPRODUCT(LARGE(CM9:CV9,{1;2;3;4;5}))</f>
        <v>189</v>
      </c>
      <c r="BZ9" s="109">
        <f>SUM(J9,P9,AL9,BW9)</f>
        <v>38</v>
      </c>
      <c r="CA9" s="116">
        <f>SUM(BX9:BZ9)</f>
        <v>405</v>
      </c>
      <c r="CB9" s="100">
        <f>R9</f>
        <v>0</v>
      </c>
      <c r="CC9" s="100">
        <f>V9</f>
        <v>0</v>
      </c>
      <c r="CD9" s="83">
        <f>AB9</f>
        <v>45</v>
      </c>
      <c r="CE9" s="100">
        <f>AR9</f>
        <v>0</v>
      </c>
      <c r="CF9" s="100">
        <f>AV9</f>
        <v>0</v>
      </c>
      <c r="CG9" s="100">
        <f>AX9</f>
        <v>0</v>
      </c>
      <c r="CH9" s="100">
        <f>BB9</f>
        <v>0</v>
      </c>
      <c r="CI9" s="100">
        <f>BD9</f>
        <v>0</v>
      </c>
      <c r="CJ9" s="100">
        <f>BM9</f>
        <v>38</v>
      </c>
      <c r="CK9" s="100">
        <f>BQ9</f>
        <v>46</v>
      </c>
      <c r="CL9" s="83">
        <f>BS9</f>
        <v>49</v>
      </c>
      <c r="CM9" s="82">
        <f>T9</f>
        <v>0</v>
      </c>
      <c r="CN9" s="82">
        <f>X9</f>
        <v>0</v>
      </c>
      <c r="CO9" s="108">
        <f>AG9</f>
        <v>48</v>
      </c>
      <c r="CP9" s="82">
        <f>AN9</f>
        <v>0</v>
      </c>
      <c r="CQ9" s="82">
        <f>AP9</f>
        <v>47</v>
      </c>
      <c r="CR9" s="82">
        <f>AT9</f>
        <v>0</v>
      </c>
      <c r="CS9" s="82">
        <f>AZ9</f>
        <v>44</v>
      </c>
      <c r="CT9" s="82">
        <f>BF9</f>
        <v>0</v>
      </c>
      <c r="CU9" s="83">
        <f>BO9</f>
        <v>50</v>
      </c>
      <c r="CV9" s="225">
        <f>BU9</f>
        <v>0</v>
      </c>
      <c r="CW9" s="226">
        <f>SUM(CB9:CV9,BZ9)</f>
        <v>405</v>
      </c>
    </row>
    <row r="10" spans="1:101" x14ac:dyDescent="0.25">
      <c r="A10" s="78" t="s">
        <v>179</v>
      </c>
      <c r="B10" s="231">
        <v>22231</v>
      </c>
      <c r="C10" s="116">
        <f>CW10</f>
        <v>303</v>
      </c>
      <c r="D10" s="125"/>
      <c r="E10" s="126"/>
      <c r="F10" s="126"/>
      <c r="G10" s="126">
        <v>68.8</v>
      </c>
      <c r="H10" s="126"/>
      <c r="I10" s="124">
        <f>MAX(D10:H10)</f>
        <v>68.8</v>
      </c>
      <c r="J10" s="68">
        <v>24</v>
      </c>
      <c r="K10" s="132">
        <v>55.7</v>
      </c>
      <c r="L10" s="132">
        <v>63.3</v>
      </c>
      <c r="M10" s="132"/>
      <c r="N10" s="132">
        <v>59.7</v>
      </c>
      <c r="O10" s="131">
        <f>MAX(K10:N10)</f>
        <v>63.3</v>
      </c>
      <c r="P10" s="69">
        <v>44</v>
      </c>
      <c r="Q10" s="171"/>
      <c r="R10" s="176"/>
      <c r="S10" s="180">
        <v>65.7</v>
      </c>
      <c r="T10" s="70">
        <v>47</v>
      </c>
      <c r="U10" s="101"/>
      <c r="V10" s="101"/>
      <c r="W10" s="70"/>
      <c r="X10" s="82"/>
      <c r="Y10" s="139"/>
      <c r="Z10" s="139"/>
      <c r="AA10" s="139">
        <f>MAX(Y10:Z10)</f>
        <v>0</v>
      </c>
      <c r="AB10" s="100"/>
      <c r="AC10" s="141">
        <v>71.8</v>
      </c>
      <c r="AD10" s="141">
        <v>73.099999999999994</v>
      </c>
      <c r="AE10" s="141">
        <v>74.900000000000006</v>
      </c>
      <c r="AF10" s="141">
        <f>MAX(AC10:AE10)</f>
        <v>74.900000000000006</v>
      </c>
      <c r="AG10" s="106">
        <v>50</v>
      </c>
      <c r="AH10" s="135">
        <v>70.3</v>
      </c>
      <c r="AI10" s="135"/>
      <c r="AJ10" s="135">
        <v>72.599999999999994</v>
      </c>
      <c r="AK10" s="135">
        <f>MAX(AH10:AJ10)</f>
        <v>72.599999999999994</v>
      </c>
      <c r="AL10" s="83">
        <v>44</v>
      </c>
      <c r="AM10" s="180"/>
      <c r="AN10" s="70"/>
      <c r="AO10" s="180"/>
      <c r="AP10" s="70"/>
      <c r="AQ10" s="101"/>
      <c r="AR10" s="101"/>
      <c r="AS10" s="70"/>
      <c r="AT10" s="70"/>
      <c r="AU10" s="171">
        <v>63.1</v>
      </c>
      <c r="AV10" s="101">
        <v>48</v>
      </c>
      <c r="AW10" s="101"/>
      <c r="AX10" s="101"/>
      <c r="AY10" s="180"/>
      <c r="AZ10" s="70"/>
      <c r="BA10" s="101"/>
      <c r="BB10" s="101"/>
      <c r="BC10" s="171"/>
      <c r="BD10" s="101"/>
      <c r="BE10" s="180"/>
      <c r="BF10" s="70"/>
      <c r="BG10" s="234"/>
      <c r="BH10" s="234"/>
      <c r="BI10" s="234"/>
      <c r="BJ10" s="234"/>
      <c r="BK10" s="234">
        <v>70</v>
      </c>
      <c r="BL10" s="233">
        <f>MAX(BG10:BK10)</f>
        <v>70</v>
      </c>
      <c r="BM10" s="101">
        <v>46</v>
      </c>
      <c r="BN10" s="180"/>
      <c r="BO10" s="70"/>
      <c r="BP10" s="171"/>
      <c r="BQ10" s="101"/>
      <c r="BR10" s="171"/>
      <c r="BS10" s="101"/>
      <c r="BT10" s="180"/>
      <c r="BU10" s="70"/>
      <c r="BV10" s="70"/>
      <c r="BW10" s="82"/>
      <c r="BX10" s="100">
        <f>SUMPRODUCT(LARGE(CB10:CL10,{1;2;3;4;5}))</f>
        <v>94</v>
      </c>
      <c r="BY10" s="82">
        <f>SUMPRODUCT(LARGE(CM10:CV10,{1;2;3;4;5}))</f>
        <v>97</v>
      </c>
      <c r="BZ10" s="109">
        <f>SUM(J10,P10,AL10,BW10)</f>
        <v>112</v>
      </c>
      <c r="CA10" s="116">
        <f>SUM(BX10:BZ10)</f>
        <v>303</v>
      </c>
      <c r="CB10" s="100">
        <f>R10</f>
        <v>0</v>
      </c>
      <c r="CC10" s="100">
        <f>V10</f>
        <v>0</v>
      </c>
      <c r="CD10" s="100">
        <f>AB10</f>
        <v>0</v>
      </c>
      <c r="CE10" s="100">
        <f>AR10</f>
        <v>0</v>
      </c>
      <c r="CF10" s="100">
        <f>AV10</f>
        <v>48</v>
      </c>
      <c r="CG10" s="100">
        <f>AX10</f>
        <v>0</v>
      </c>
      <c r="CH10" s="100">
        <f>BB10</f>
        <v>0</v>
      </c>
      <c r="CI10" s="100">
        <f>BD10</f>
        <v>0</v>
      </c>
      <c r="CJ10" s="100">
        <f>BM10</f>
        <v>46</v>
      </c>
      <c r="CK10" s="100">
        <f>BQ10</f>
        <v>0</v>
      </c>
      <c r="CL10" s="100">
        <f>BS10</f>
        <v>0</v>
      </c>
      <c r="CM10" s="82">
        <f>T10</f>
        <v>47</v>
      </c>
      <c r="CN10" s="82">
        <f>X10</f>
        <v>0</v>
      </c>
      <c r="CO10" s="108">
        <f>AG10</f>
        <v>50</v>
      </c>
      <c r="CP10" s="82">
        <f>AN10</f>
        <v>0</v>
      </c>
      <c r="CQ10" s="82">
        <f>AP10</f>
        <v>0</v>
      </c>
      <c r="CR10" s="82">
        <f>AT10</f>
        <v>0</v>
      </c>
      <c r="CS10" s="82">
        <f>AZ10</f>
        <v>0</v>
      </c>
      <c r="CT10" s="82">
        <f>BF10</f>
        <v>0</v>
      </c>
      <c r="CU10" s="82">
        <f>BO10</f>
        <v>0</v>
      </c>
      <c r="CV10" s="225">
        <f>BU10</f>
        <v>0</v>
      </c>
      <c r="CW10" s="226">
        <f>SUM(CB10:CV10,BZ10)</f>
        <v>303</v>
      </c>
    </row>
    <row r="11" spans="1:101" x14ac:dyDescent="0.25">
      <c r="A11" s="78" t="s">
        <v>190</v>
      </c>
      <c r="B11" s="231">
        <v>27517</v>
      </c>
      <c r="C11" s="116">
        <f>CW11</f>
        <v>297</v>
      </c>
      <c r="D11" s="125"/>
      <c r="E11" s="126"/>
      <c r="F11" s="126">
        <v>50.2</v>
      </c>
      <c r="G11" s="126"/>
      <c r="H11" s="126"/>
      <c r="I11" s="124">
        <f>MAX(D11:H11)</f>
        <v>50.2</v>
      </c>
      <c r="J11" s="68">
        <v>18</v>
      </c>
      <c r="K11" s="132"/>
      <c r="L11" s="132"/>
      <c r="M11" s="132"/>
      <c r="N11" s="132"/>
      <c r="O11" s="131">
        <f>MAX(K11:N11)</f>
        <v>0</v>
      </c>
      <c r="P11" s="69"/>
      <c r="Q11" s="171">
        <v>38.200000000000003</v>
      </c>
      <c r="R11" s="176">
        <v>48</v>
      </c>
      <c r="S11" s="180">
        <v>59.1</v>
      </c>
      <c r="T11" s="70">
        <v>45</v>
      </c>
      <c r="U11" s="101"/>
      <c r="V11" s="101"/>
      <c r="W11" s="70">
        <v>51.9</v>
      </c>
      <c r="X11" s="82">
        <v>50</v>
      </c>
      <c r="Y11" s="139">
        <v>56.6</v>
      </c>
      <c r="Z11" s="139"/>
      <c r="AA11" s="139">
        <f>MAX(Y11:Z11)</f>
        <v>56.6</v>
      </c>
      <c r="AB11" s="100">
        <v>38</v>
      </c>
      <c r="AC11" s="141"/>
      <c r="AD11" s="141"/>
      <c r="AE11" s="141"/>
      <c r="AF11" s="141">
        <f>MAX(AC11:AE11)</f>
        <v>0</v>
      </c>
      <c r="AG11" s="106"/>
      <c r="AH11" s="135">
        <v>58.2</v>
      </c>
      <c r="AI11" s="135"/>
      <c r="AJ11" s="135"/>
      <c r="AK11" s="135">
        <f>MAX(AH11:AJ11)</f>
        <v>58.2</v>
      </c>
      <c r="AL11" s="83">
        <v>25</v>
      </c>
      <c r="AM11" s="180">
        <v>58.2</v>
      </c>
      <c r="AN11" s="70">
        <v>49</v>
      </c>
      <c r="AO11" s="180"/>
      <c r="AP11" s="70"/>
      <c r="AQ11" s="101"/>
      <c r="AR11" s="101"/>
      <c r="AS11" s="70"/>
      <c r="AT11" s="70"/>
      <c r="AU11" s="171"/>
      <c r="AV11" s="101"/>
      <c r="AW11" s="101"/>
      <c r="AX11" s="101"/>
      <c r="AY11" s="180"/>
      <c r="AZ11" s="70"/>
      <c r="BA11" s="101"/>
      <c r="BB11" s="101"/>
      <c r="BC11" s="171"/>
      <c r="BD11" s="101"/>
      <c r="BE11" s="180"/>
      <c r="BF11" s="70"/>
      <c r="BG11" s="234"/>
      <c r="BH11" s="234"/>
      <c r="BI11" s="234"/>
      <c r="BJ11" s="234"/>
      <c r="BK11" s="234"/>
      <c r="BL11" s="233">
        <f>MAX(BG11:BK11)</f>
        <v>0</v>
      </c>
      <c r="BM11" s="101"/>
      <c r="BN11" s="180"/>
      <c r="BO11" s="70"/>
      <c r="BP11" s="171"/>
      <c r="BQ11" s="101"/>
      <c r="BR11" s="171"/>
      <c r="BS11" s="101"/>
      <c r="BT11" s="180"/>
      <c r="BU11" s="70"/>
      <c r="BV11" s="70">
        <v>53.3</v>
      </c>
      <c r="BW11" s="82">
        <v>24</v>
      </c>
      <c r="BX11" s="100">
        <f>SUMPRODUCT(LARGE(CB11:CL11,{1;2;3;4;5}))</f>
        <v>86</v>
      </c>
      <c r="BY11" s="82">
        <f>SUMPRODUCT(LARGE(CM11:CV11,{1;2;3;4;5}))</f>
        <v>144</v>
      </c>
      <c r="BZ11" s="109">
        <f>SUM(J11,P11,AL11,BW11)</f>
        <v>67</v>
      </c>
      <c r="CA11" s="116">
        <f>SUM(BX11:BZ11)</f>
        <v>297</v>
      </c>
      <c r="CB11" s="100">
        <f>R11</f>
        <v>48</v>
      </c>
      <c r="CC11" s="100">
        <f>V11</f>
        <v>0</v>
      </c>
      <c r="CD11" s="83">
        <f>AB11</f>
        <v>38</v>
      </c>
      <c r="CE11" s="100">
        <f>AR11</f>
        <v>0</v>
      </c>
      <c r="CF11" s="100">
        <f>AV11</f>
        <v>0</v>
      </c>
      <c r="CG11" s="100">
        <f>AX11</f>
        <v>0</v>
      </c>
      <c r="CH11" s="100">
        <f>BB11</f>
        <v>0</v>
      </c>
      <c r="CI11" s="100">
        <f>BD11</f>
        <v>0</v>
      </c>
      <c r="CJ11" s="100">
        <f>BM11</f>
        <v>0</v>
      </c>
      <c r="CK11" s="100">
        <f>BQ11</f>
        <v>0</v>
      </c>
      <c r="CL11" s="100">
        <f>BS11</f>
        <v>0</v>
      </c>
      <c r="CM11" s="82">
        <f>T11</f>
        <v>45</v>
      </c>
      <c r="CN11" s="82">
        <f>X11</f>
        <v>50</v>
      </c>
      <c r="CO11" s="108">
        <f>AG11</f>
        <v>0</v>
      </c>
      <c r="CP11" s="82">
        <f>AN11</f>
        <v>49</v>
      </c>
      <c r="CQ11" s="82">
        <f>AP11</f>
        <v>0</v>
      </c>
      <c r="CR11" s="82">
        <f>AT11</f>
        <v>0</v>
      </c>
      <c r="CS11" s="82">
        <f>AZ11</f>
        <v>0</v>
      </c>
      <c r="CT11" s="82">
        <f>BF11</f>
        <v>0</v>
      </c>
      <c r="CU11" s="82">
        <f>BO11</f>
        <v>0</v>
      </c>
      <c r="CV11" s="225">
        <f>BU11</f>
        <v>0</v>
      </c>
      <c r="CW11" s="226">
        <f>SUM(CB11:CV11,BZ11)</f>
        <v>297</v>
      </c>
    </row>
    <row r="12" spans="1:101" x14ac:dyDescent="0.25">
      <c r="A12" s="78" t="s">
        <v>277</v>
      </c>
      <c r="B12" s="231">
        <v>24677</v>
      </c>
      <c r="C12" s="116">
        <f>CW12</f>
        <v>271</v>
      </c>
      <c r="D12" s="125"/>
      <c r="E12" s="126"/>
      <c r="F12" s="126"/>
      <c r="G12" s="126"/>
      <c r="H12" s="126"/>
      <c r="I12" s="124">
        <f>MAX(D12:H12)</f>
        <v>0</v>
      </c>
      <c r="J12" s="68"/>
      <c r="K12" s="132"/>
      <c r="L12" s="132"/>
      <c r="M12" s="132"/>
      <c r="N12" s="132">
        <v>61.3</v>
      </c>
      <c r="O12" s="131">
        <f>MAX(K12:N12)</f>
        <v>61.3</v>
      </c>
      <c r="P12" s="69">
        <v>41</v>
      </c>
      <c r="Q12" s="171"/>
      <c r="R12" s="176"/>
      <c r="S12" s="180"/>
      <c r="T12" s="70"/>
      <c r="U12" s="101"/>
      <c r="V12" s="101"/>
      <c r="W12" s="70"/>
      <c r="X12" s="82"/>
      <c r="Y12" s="139"/>
      <c r="Z12" s="139">
        <v>66.099999999999994</v>
      </c>
      <c r="AA12" s="139">
        <f>MAX(Y12:Z12)</f>
        <v>66.099999999999994</v>
      </c>
      <c r="AB12" s="100">
        <v>48</v>
      </c>
      <c r="AC12" s="141"/>
      <c r="AD12" s="141"/>
      <c r="AE12" s="141"/>
      <c r="AF12" s="141">
        <f>MAX(AC12:AE12)</f>
        <v>0</v>
      </c>
      <c r="AG12" s="106"/>
      <c r="AH12" s="135">
        <v>63.4</v>
      </c>
      <c r="AI12" s="135"/>
      <c r="AJ12" s="135">
        <v>68.900000000000006</v>
      </c>
      <c r="AK12" s="135">
        <f>MAX(AH12:AJ12)</f>
        <v>68.900000000000006</v>
      </c>
      <c r="AL12" s="83">
        <v>43</v>
      </c>
      <c r="AM12" s="180"/>
      <c r="AN12" s="70"/>
      <c r="AO12" s="180"/>
      <c r="AP12" s="70"/>
      <c r="AQ12" s="101"/>
      <c r="AR12" s="101"/>
      <c r="AS12" s="70"/>
      <c r="AT12" s="70"/>
      <c r="AU12" s="171"/>
      <c r="AV12" s="101"/>
      <c r="AW12" s="101"/>
      <c r="AX12" s="101"/>
      <c r="AY12" s="180">
        <v>57.7</v>
      </c>
      <c r="AZ12" s="70">
        <v>47</v>
      </c>
      <c r="BA12" s="101"/>
      <c r="BB12" s="101"/>
      <c r="BC12" s="171"/>
      <c r="BD12" s="101"/>
      <c r="BE12" s="180"/>
      <c r="BF12" s="70"/>
      <c r="BG12" s="234">
        <v>65.599999999999994</v>
      </c>
      <c r="BH12" s="234"/>
      <c r="BI12" s="234">
        <v>66.900000000000006</v>
      </c>
      <c r="BJ12" s="234"/>
      <c r="BK12" s="234"/>
      <c r="BL12" s="233">
        <f>MAX(BG12:BK12)</f>
        <v>66.900000000000006</v>
      </c>
      <c r="BM12" s="101">
        <v>43</v>
      </c>
      <c r="BN12" s="180"/>
      <c r="BO12" s="70"/>
      <c r="BP12" s="171">
        <v>50.1</v>
      </c>
      <c r="BQ12" s="101">
        <v>49</v>
      </c>
      <c r="BR12" s="171"/>
      <c r="BS12" s="101"/>
      <c r="BT12" s="180"/>
      <c r="BU12" s="70"/>
      <c r="BV12" s="70"/>
      <c r="BW12" s="82"/>
      <c r="BX12" s="100">
        <f>SUMPRODUCT(LARGE(CB12:CL12,{1;2;3;4;5}))</f>
        <v>140</v>
      </c>
      <c r="BY12" s="82">
        <f>SUMPRODUCT(LARGE(CM12:CV12,{1;2;3;4;5}))</f>
        <v>47</v>
      </c>
      <c r="BZ12" s="109">
        <f>SUM(J12,P12,AL12,BW12)</f>
        <v>84</v>
      </c>
      <c r="CA12" s="116">
        <f>SUM(BX12:BZ12)</f>
        <v>271</v>
      </c>
      <c r="CB12" s="100">
        <f>R12</f>
        <v>0</v>
      </c>
      <c r="CC12" s="100">
        <f>V12</f>
        <v>0</v>
      </c>
      <c r="CD12" s="83">
        <f>AB12</f>
        <v>48</v>
      </c>
      <c r="CE12" s="100">
        <f>AR12</f>
        <v>0</v>
      </c>
      <c r="CF12" s="100">
        <f>AV12</f>
        <v>0</v>
      </c>
      <c r="CG12" s="100">
        <f>AX12</f>
        <v>0</v>
      </c>
      <c r="CH12" s="100">
        <f>BB12</f>
        <v>0</v>
      </c>
      <c r="CI12" s="100">
        <f>BD12</f>
        <v>0</v>
      </c>
      <c r="CJ12" s="100">
        <f>BM12</f>
        <v>43</v>
      </c>
      <c r="CK12" s="100">
        <f>BQ12</f>
        <v>49</v>
      </c>
      <c r="CL12" s="100">
        <f>BS12</f>
        <v>0</v>
      </c>
      <c r="CM12" s="82">
        <f>T12</f>
        <v>0</v>
      </c>
      <c r="CN12" s="82">
        <f>X12</f>
        <v>0</v>
      </c>
      <c r="CO12" s="108">
        <f>AG12</f>
        <v>0</v>
      </c>
      <c r="CP12" s="82">
        <f>AN12</f>
        <v>0</v>
      </c>
      <c r="CQ12" s="82">
        <f>AP12</f>
        <v>0</v>
      </c>
      <c r="CR12" s="82">
        <f>AT12</f>
        <v>0</v>
      </c>
      <c r="CS12" s="82">
        <f>AZ12</f>
        <v>47</v>
      </c>
      <c r="CT12" s="82">
        <f>BF12</f>
        <v>0</v>
      </c>
      <c r="CU12" s="82">
        <f>BO12</f>
        <v>0</v>
      </c>
      <c r="CV12" s="225">
        <f>BU12</f>
        <v>0</v>
      </c>
      <c r="CW12" s="226">
        <f>SUM(CB12:CV12,BZ12)</f>
        <v>271</v>
      </c>
    </row>
    <row r="13" spans="1:101" x14ac:dyDescent="0.25">
      <c r="A13" s="78" t="s">
        <v>203</v>
      </c>
      <c r="B13" s="231">
        <v>25852</v>
      </c>
      <c r="C13" s="116">
        <f>CW13</f>
        <v>262</v>
      </c>
      <c r="D13" s="125"/>
      <c r="E13" s="126"/>
      <c r="F13" s="126">
        <v>53.3</v>
      </c>
      <c r="G13" s="126"/>
      <c r="H13" s="126"/>
      <c r="I13" s="124">
        <f>MAX(D13:H13)</f>
        <v>53.3</v>
      </c>
      <c r="J13" s="68">
        <v>20</v>
      </c>
      <c r="K13" s="132"/>
      <c r="L13" s="132">
        <v>53.8</v>
      </c>
      <c r="M13" s="132">
        <v>56.9</v>
      </c>
      <c r="N13" s="132"/>
      <c r="O13" s="131">
        <f>MAX(K13:N13)</f>
        <v>56.9</v>
      </c>
      <c r="P13" s="69">
        <v>38</v>
      </c>
      <c r="Q13" s="171"/>
      <c r="R13" s="176"/>
      <c r="S13" s="180"/>
      <c r="T13" s="70"/>
      <c r="U13" s="101"/>
      <c r="V13" s="101"/>
      <c r="W13" s="70"/>
      <c r="X13" s="82"/>
      <c r="Y13" s="139">
        <v>52.7</v>
      </c>
      <c r="Z13" s="139">
        <v>53.1</v>
      </c>
      <c r="AA13" s="139">
        <f>MAX(Y13:Z13)</f>
        <v>53.1</v>
      </c>
      <c r="AB13" s="100">
        <v>39</v>
      </c>
      <c r="AC13" s="141"/>
      <c r="AD13" s="141"/>
      <c r="AE13" s="141"/>
      <c r="AF13" s="141">
        <f>MAX(AC13:AE13)</f>
        <v>0</v>
      </c>
      <c r="AG13" s="106"/>
      <c r="AH13" s="135"/>
      <c r="AI13" s="135"/>
      <c r="AJ13" s="135"/>
      <c r="AK13" s="135">
        <f>MAX(AH13:AJ13)</f>
        <v>0</v>
      </c>
      <c r="AL13" s="83"/>
      <c r="AM13" s="180">
        <v>56.3</v>
      </c>
      <c r="AN13" s="70">
        <v>47</v>
      </c>
      <c r="AO13" s="180">
        <v>58.6</v>
      </c>
      <c r="AP13" s="70">
        <v>45</v>
      </c>
      <c r="AQ13" s="101"/>
      <c r="AR13" s="101"/>
      <c r="AS13" s="70"/>
      <c r="AT13" s="70"/>
      <c r="AU13" s="171">
        <v>47.1</v>
      </c>
      <c r="AV13" s="101">
        <v>39</v>
      </c>
      <c r="AW13" s="101"/>
      <c r="AX13" s="101"/>
      <c r="AY13" s="180"/>
      <c r="AZ13" s="70"/>
      <c r="BA13" s="101"/>
      <c r="BB13" s="101"/>
      <c r="BC13" s="171"/>
      <c r="BD13" s="101"/>
      <c r="BE13" s="180"/>
      <c r="BF13" s="70"/>
      <c r="BG13" s="234"/>
      <c r="BH13" s="234">
        <v>58</v>
      </c>
      <c r="BI13" s="234">
        <v>58.3</v>
      </c>
      <c r="BJ13" s="234"/>
      <c r="BK13" s="234"/>
      <c r="BL13" s="233">
        <f>MAX(BG13:BK13)</f>
        <v>58.3</v>
      </c>
      <c r="BM13" s="101">
        <v>34</v>
      </c>
      <c r="BN13" s="180"/>
      <c r="BO13" s="70"/>
      <c r="BP13" s="171"/>
      <c r="BQ13" s="101"/>
      <c r="BR13" s="171"/>
      <c r="BS13" s="101"/>
      <c r="BT13" s="180"/>
      <c r="BU13" s="70"/>
      <c r="BV13" s="70"/>
      <c r="BW13" s="82"/>
      <c r="BX13" s="100">
        <f>SUMPRODUCT(LARGE(CB13:CL13,{1;2;3;4;5}))</f>
        <v>112</v>
      </c>
      <c r="BY13" s="82">
        <f>SUMPRODUCT(LARGE(CM13:CV13,{1;2;3;4;5}))</f>
        <v>92</v>
      </c>
      <c r="BZ13" s="109">
        <f>SUM(J13,P13,AL13,BW13)</f>
        <v>58</v>
      </c>
      <c r="CA13" s="116">
        <f>SUM(BX13:BZ13)</f>
        <v>262</v>
      </c>
      <c r="CB13" s="100">
        <f>R13</f>
        <v>0</v>
      </c>
      <c r="CC13" s="100">
        <f>V13</f>
        <v>0</v>
      </c>
      <c r="CD13" s="83">
        <f>AB13</f>
        <v>39</v>
      </c>
      <c r="CE13" s="100">
        <f>AR13</f>
        <v>0</v>
      </c>
      <c r="CF13" s="100">
        <f>AV13</f>
        <v>39</v>
      </c>
      <c r="CG13" s="100">
        <f>AX13</f>
        <v>0</v>
      </c>
      <c r="CH13" s="100">
        <f>BB13</f>
        <v>0</v>
      </c>
      <c r="CI13" s="100">
        <f>BD13</f>
        <v>0</v>
      </c>
      <c r="CJ13" s="100">
        <f>BM13</f>
        <v>34</v>
      </c>
      <c r="CK13" s="100">
        <f>BQ13</f>
        <v>0</v>
      </c>
      <c r="CL13" s="100">
        <f>BS13</f>
        <v>0</v>
      </c>
      <c r="CM13" s="82">
        <f>T13</f>
        <v>0</v>
      </c>
      <c r="CN13" s="82">
        <f>X13</f>
        <v>0</v>
      </c>
      <c r="CO13" s="108">
        <f>AG13</f>
        <v>0</v>
      </c>
      <c r="CP13" s="82">
        <f>AN13</f>
        <v>47</v>
      </c>
      <c r="CQ13" s="82">
        <f>AP13</f>
        <v>45</v>
      </c>
      <c r="CR13" s="82">
        <f>AT13</f>
        <v>0</v>
      </c>
      <c r="CS13" s="82">
        <f>AZ13</f>
        <v>0</v>
      </c>
      <c r="CT13" s="82">
        <f>BF13</f>
        <v>0</v>
      </c>
      <c r="CU13" s="82">
        <f>BO13</f>
        <v>0</v>
      </c>
      <c r="CV13" s="225">
        <f>BU13</f>
        <v>0</v>
      </c>
      <c r="CW13" s="226">
        <f>SUM(CB13:CV13,BZ13)</f>
        <v>262</v>
      </c>
    </row>
    <row r="14" spans="1:101" x14ac:dyDescent="0.25">
      <c r="A14" s="78" t="s">
        <v>189</v>
      </c>
      <c r="B14" s="231">
        <v>27288</v>
      </c>
      <c r="C14" s="116">
        <f>CW14</f>
        <v>243</v>
      </c>
      <c r="D14" s="125"/>
      <c r="E14" s="126"/>
      <c r="F14" s="126">
        <v>57.1</v>
      </c>
      <c r="G14" s="126"/>
      <c r="H14" s="126"/>
      <c r="I14" s="124">
        <f>MAX(D14:H14)</f>
        <v>57.1</v>
      </c>
      <c r="J14" s="68">
        <v>21</v>
      </c>
      <c r="K14" s="132"/>
      <c r="L14" s="132"/>
      <c r="M14" s="132"/>
      <c r="N14" s="132"/>
      <c r="O14" s="131">
        <f>MAX(K14:N14)</f>
        <v>0</v>
      </c>
      <c r="P14" s="69"/>
      <c r="Q14" s="171">
        <v>44.2</v>
      </c>
      <c r="R14" s="176">
        <v>50</v>
      </c>
      <c r="S14" s="180">
        <v>63.3</v>
      </c>
      <c r="T14" s="70">
        <v>46</v>
      </c>
      <c r="U14" s="101">
        <v>47.1</v>
      </c>
      <c r="V14" s="101">
        <v>49</v>
      </c>
      <c r="W14" s="70"/>
      <c r="X14" s="82"/>
      <c r="Y14" s="139">
        <v>57.8</v>
      </c>
      <c r="Z14" s="139"/>
      <c r="AA14" s="139">
        <f>MAX(Y14:Z14)</f>
        <v>57.8</v>
      </c>
      <c r="AB14" s="100">
        <v>40</v>
      </c>
      <c r="AC14" s="141"/>
      <c r="AD14" s="141"/>
      <c r="AE14" s="141"/>
      <c r="AF14" s="141">
        <f>MAX(AC14:AE14)</f>
        <v>0</v>
      </c>
      <c r="AG14" s="106"/>
      <c r="AH14" s="135">
        <v>63.3</v>
      </c>
      <c r="AI14" s="135"/>
      <c r="AJ14" s="135"/>
      <c r="AK14" s="135">
        <f>MAX(AH14:AJ14)</f>
        <v>63.3</v>
      </c>
      <c r="AL14" s="83">
        <v>37</v>
      </c>
      <c r="AM14" s="180"/>
      <c r="AN14" s="70"/>
      <c r="AO14" s="180"/>
      <c r="AP14" s="70"/>
      <c r="AQ14" s="101"/>
      <c r="AR14" s="101"/>
      <c r="AS14" s="70"/>
      <c r="AT14" s="70"/>
      <c r="AU14" s="171"/>
      <c r="AV14" s="101"/>
      <c r="AW14" s="101"/>
      <c r="AX14" s="101"/>
      <c r="AY14" s="180"/>
      <c r="AZ14" s="70"/>
      <c r="BA14" s="101"/>
      <c r="BB14" s="101"/>
      <c r="BC14" s="171"/>
      <c r="BD14" s="101"/>
      <c r="BE14" s="180"/>
      <c r="BF14" s="70"/>
      <c r="BG14" s="234"/>
      <c r="BH14" s="234"/>
      <c r="BI14" s="234"/>
      <c r="BJ14" s="234"/>
      <c r="BK14" s="234"/>
      <c r="BL14" s="233">
        <f>MAX(BG14:BK14)</f>
        <v>0</v>
      </c>
      <c r="BM14" s="101"/>
      <c r="BN14" s="180"/>
      <c r="BO14" s="70"/>
      <c r="BP14" s="171"/>
      <c r="BQ14" s="101"/>
      <c r="BR14" s="171"/>
      <c r="BS14" s="101"/>
      <c r="BT14" s="180"/>
      <c r="BU14" s="70"/>
      <c r="BV14" s="70"/>
      <c r="BW14" s="82"/>
      <c r="BX14" s="100">
        <f>SUMPRODUCT(LARGE(CB14:CL14,{1;2;3;4;5}))</f>
        <v>139</v>
      </c>
      <c r="BY14" s="82">
        <f>SUMPRODUCT(LARGE(CM14:CV14,{1;2;3;4;5}))</f>
        <v>46</v>
      </c>
      <c r="BZ14" s="109">
        <f>SUM(J14,P14,AL14,BW14)</f>
        <v>58</v>
      </c>
      <c r="CA14" s="116">
        <f>SUM(BX14:BZ14)</f>
        <v>243</v>
      </c>
      <c r="CB14" s="100">
        <f>R14</f>
        <v>50</v>
      </c>
      <c r="CC14" s="83">
        <f>V14</f>
        <v>49</v>
      </c>
      <c r="CD14" s="83">
        <f>AB14</f>
        <v>40</v>
      </c>
      <c r="CE14" s="100">
        <f>AR14</f>
        <v>0</v>
      </c>
      <c r="CF14" s="100">
        <f>AV14</f>
        <v>0</v>
      </c>
      <c r="CG14" s="100">
        <f>AX14</f>
        <v>0</v>
      </c>
      <c r="CH14" s="100">
        <f>BB14</f>
        <v>0</v>
      </c>
      <c r="CI14" s="100">
        <f>BD14</f>
        <v>0</v>
      </c>
      <c r="CJ14" s="100">
        <f>BM14</f>
        <v>0</v>
      </c>
      <c r="CK14" s="100">
        <f>BQ14</f>
        <v>0</v>
      </c>
      <c r="CL14" s="100">
        <f>BS14</f>
        <v>0</v>
      </c>
      <c r="CM14" s="82">
        <f>T14</f>
        <v>46</v>
      </c>
      <c r="CN14" s="82">
        <f>X14</f>
        <v>0</v>
      </c>
      <c r="CO14" s="108">
        <f>AG14</f>
        <v>0</v>
      </c>
      <c r="CP14" s="82">
        <f>AN14</f>
        <v>0</v>
      </c>
      <c r="CQ14" s="82">
        <f>AP14</f>
        <v>0</v>
      </c>
      <c r="CR14" s="82">
        <f>AT14</f>
        <v>0</v>
      </c>
      <c r="CS14" s="82">
        <f>AZ14</f>
        <v>0</v>
      </c>
      <c r="CT14" s="82">
        <f>BF14</f>
        <v>0</v>
      </c>
      <c r="CU14" s="82">
        <f>BO14</f>
        <v>0</v>
      </c>
      <c r="CV14" s="225">
        <f>BU14</f>
        <v>0</v>
      </c>
      <c r="CW14" s="226">
        <f>SUM(CB14:CV14,BZ14)</f>
        <v>243</v>
      </c>
    </row>
    <row r="15" spans="1:101" x14ac:dyDescent="0.25">
      <c r="A15" s="78" t="s">
        <v>276</v>
      </c>
      <c r="B15" s="231">
        <v>29518</v>
      </c>
      <c r="C15" s="116">
        <f>CW15</f>
        <v>220</v>
      </c>
      <c r="D15" s="125"/>
      <c r="E15" s="126"/>
      <c r="F15" s="126"/>
      <c r="G15" s="126"/>
      <c r="H15" s="126"/>
      <c r="I15" s="124">
        <f>MAX(D15:H15)</f>
        <v>0</v>
      </c>
      <c r="J15" s="68"/>
      <c r="K15" s="132"/>
      <c r="L15" s="132"/>
      <c r="M15" s="132">
        <v>62.6</v>
      </c>
      <c r="N15" s="132">
        <v>58.1</v>
      </c>
      <c r="O15" s="131">
        <f>MAX(K15:N15)</f>
        <v>62.6</v>
      </c>
      <c r="P15" s="69">
        <v>43</v>
      </c>
      <c r="Q15" s="171"/>
      <c r="R15" s="176"/>
      <c r="S15" s="180"/>
      <c r="T15" s="70"/>
      <c r="U15" s="101"/>
      <c r="V15" s="101"/>
      <c r="W15" s="70"/>
      <c r="X15" s="82"/>
      <c r="Y15" s="139"/>
      <c r="Z15" s="139"/>
      <c r="AA15" s="139">
        <f>MAX(Y15:Z15)</f>
        <v>0</v>
      </c>
      <c r="AB15" s="100"/>
      <c r="AC15" s="141"/>
      <c r="AD15" s="141"/>
      <c r="AE15" s="141"/>
      <c r="AF15" s="141">
        <f>MAX(AC15:AE15)</f>
        <v>0</v>
      </c>
      <c r="AG15" s="106"/>
      <c r="AH15" s="135">
        <v>60</v>
      </c>
      <c r="AI15" s="135"/>
      <c r="AJ15" s="135">
        <v>64.8</v>
      </c>
      <c r="AK15" s="135">
        <f>MAX(AH15:AJ15)</f>
        <v>64.8</v>
      </c>
      <c r="AL15" s="83">
        <v>40</v>
      </c>
      <c r="AM15" s="180"/>
      <c r="AN15" s="70"/>
      <c r="AO15" s="180">
        <v>63.3</v>
      </c>
      <c r="AP15" s="70">
        <v>48</v>
      </c>
      <c r="AQ15" s="101"/>
      <c r="AR15" s="101"/>
      <c r="AS15" s="70"/>
      <c r="AT15" s="70"/>
      <c r="AU15" s="171">
        <v>53.8</v>
      </c>
      <c r="AV15" s="101">
        <v>43</v>
      </c>
      <c r="AW15" s="101"/>
      <c r="AX15" s="101"/>
      <c r="AY15" s="180">
        <v>56.8</v>
      </c>
      <c r="AZ15" s="70">
        <v>46</v>
      </c>
      <c r="BA15" s="101"/>
      <c r="BB15" s="101"/>
      <c r="BC15" s="171"/>
      <c r="BD15" s="101"/>
      <c r="BE15" s="180"/>
      <c r="BF15" s="70"/>
      <c r="BG15" s="234"/>
      <c r="BH15" s="234"/>
      <c r="BI15" s="234"/>
      <c r="BJ15" s="234"/>
      <c r="BK15" s="234"/>
      <c r="BL15" s="233">
        <f>MAX(BG15:BK15)</f>
        <v>0</v>
      </c>
      <c r="BM15" s="101"/>
      <c r="BN15" s="180"/>
      <c r="BO15" s="70"/>
      <c r="BP15" s="171"/>
      <c r="BQ15" s="101"/>
      <c r="BR15" s="171"/>
      <c r="BS15" s="101"/>
      <c r="BT15" s="180"/>
      <c r="BU15" s="70"/>
      <c r="BV15" s="70"/>
      <c r="BW15" s="82"/>
      <c r="BX15" s="100">
        <f>SUMPRODUCT(LARGE(CB15:CL15,{1;2;3;4;5}))</f>
        <v>43</v>
      </c>
      <c r="BY15" s="82">
        <f>SUMPRODUCT(LARGE(CM15:CV15,{1;2;3;4;5}))</f>
        <v>94</v>
      </c>
      <c r="BZ15" s="109">
        <f>SUM(J15,P15,AL15,BW15)</f>
        <v>83</v>
      </c>
      <c r="CA15" s="116">
        <f>SUM(BX15:BZ15)</f>
        <v>220</v>
      </c>
      <c r="CB15" s="100">
        <f>R15</f>
        <v>0</v>
      </c>
      <c r="CC15" s="100">
        <f>V15</f>
        <v>0</v>
      </c>
      <c r="CD15" s="100">
        <f>AB15</f>
        <v>0</v>
      </c>
      <c r="CE15" s="100">
        <f>AR15</f>
        <v>0</v>
      </c>
      <c r="CF15" s="100">
        <f>AV15</f>
        <v>43</v>
      </c>
      <c r="CG15" s="100">
        <f>AX15</f>
        <v>0</v>
      </c>
      <c r="CH15" s="100">
        <f>BB15</f>
        <v>0</v>
      </c>
      <c r="CI15" s="100">
        <f>BD15</f>
        <v>0</v>
      </c>
      <c r="CJ15" s="100">
        <f>BM15</f>
        <v>0</v>
      </c>
      <c r="CK15" s="100">
        <f>BQ15</f>
        <v>0</v>
      </c>
      <c r="CL15" s="100">
        <f>BS15</f>
        <v>0</v>
      </c>
      <c r="CM15" s="82">
        <f>T15</f>
        <v>0</v>
      </c>
      <c r="CN15" s="82">
        <f>X15</f>
        <v>0</v>
      </c>
      <c r="CO15" s="108">
        <f>AG15</f>
        <v>0</v>
      </c>
      <c r="CP15" s="82">
        <f>AN15</f>
        <v>0</v>
      </c>
      <c r="CQ15" s="82">
        <f>AP15</f>
        <v>48</v>
      </c>
      <c r="CR15" s="82">
        <f>AT15</f>
        <v>0</v>
      </c>
      <c r="CS15" s="82">
        <f>AZ15</f>
        <v>46</v>
      </c>
      <c r="CT15" s="82">
        <f>BF15</f>
        <v>0</v>
      </c>
      <c r="CU15" s="82">
        <f>BO15</f>
        <v>0</v>
      </c>
      <c r="CV15" s="225">
        <f>BU15</f>
        <v>0</v>
      </c>
      <c r="CW15" s="226">
        <f>SUM(CB15:CV15,BZ15)</f>
        <v>220</v>
      </c>
    </row>
    <row r="16" spans="1:101" x14ac:dyDescent="0.25">
      <c r="A16" s="78" t="s">
        <v>249</v>
      </c>
      <c r="B16" s="231">
        <v>23031</v>
      </c>
      <c r="C16" s="116">
        <f>CW16</f>
        <v>183</v>
      </c>
      <c r="D16" s="125"/>
      <c r="E16" s="126"/>
      <c r="F16" s="126"/>
      <c r="G16" s="126"/>
      <c r="H16" s="126"/>
      <c r="I16" s="124">
        <f>MAX(D16:H16)</f>
        <v>0</v>
      </c>
      <c r="J16" s="68"/>
      <c r="K16" s="132"/>
      <c r="L16" s="132"/>
      <c r="M16" s="132">
        <v>68.599999999999994</v>
      </c>
      <c r="N16" s="132">
        <v>62.9</v>
      </c>
      <c r="O16" s="131">
        <f>MAX(K16:N16)</f>
        <v>68.599999999999994</v>
      </c>
      <c r="P16" s="69">
        <v>47</v>
      </c>
      <c r="Q16" s="171"/>
      <c r="R16" s="176"/>
      <c r="S16" s="180"/>
      <c r="T16" s="70"/>
      <c r="U16" s="101"/>
      <c r="V16" s="101"/>
      <c r="W16" s="70"/>
      <c r="X16" s="82"/>
      <c r="Y16" s="139">
        <v>63.3</v>
      </c>
      <c r="Z16" s="139">
        <v>63.5</v>
      </c>
      <c r="AA16" s="139">
        <f>MAX(Y16:Z16)</f>
        <v>63.5</v>
      </c>
      <c r="AB16" s="100">
        <v>47</v>
      </c>
      <c r="AC16" s="141"/>
      <c r="AD16" s="141"/>
      <c r="AE16" s="141"/>
      <c r="AF16" s="141">
        <f>MAX(AC16:AE16)</f>
        <v>0</v>
      </c>
      <c r="AG16" s="106"/>
      <c r="AH16" s="135"/>
      <c r="AI16" s="135"/>
      <c r="AJ16" s="135">
        <v>68.400000000000006</v>
      </c>
      <c r="AK16" s="135">
        <f>MAX(AH16:AJ16)</f>
        <v>68.400000000000006</v>
      </c>
      <c r="AL16" s="83">
        <v>42</v>
      </c>
      <c r="AM16" s="180"/>
      <c r="AN16" s="70"/>
      <c r="AO16" s="180"/>
      <c r="AP16" s="70"/>
      <c r="AQ16" s="101"/>
      <c r="AR16" s="101"/>
      <c r="AS16" s="70"/>
      <c r="AT16" s="70"/>
      <c r="AU16" s="171"/>
      <c r="AV16" s="101"/>
      <c r="AW16" s="101"/>
      <c r="AX16" s="101"/>
      <c r="AY16" s="180"/>
      <c r="AZ16" s="70"/>
      <c r="BA16" s="101"/>
      <c r="BB16" s="101"/>
      <c r="BC16" s="171"/>
      <c r="BD16" s="101"/>
      <c r="BE16" s="180"/>
      <c r="BF16" s="70"/>
      <c r="BG16" s="234"/>
      <c r="BH16" s="234">
        <v>72.5</v>
      </c>
      <c r="BI16" s="234">
        <v>73.2</v>
      </c>
      <c r="BJ16" s="234">
        <v>73.099999999999994</v>
      </c>
      <c r="BK16" s="234"/>
      <c r="BL16" s="233">
        <f>MAX(BG16:BK16)</f>
        <v>73.2</v>
      </c>
      <c r="BM16" s="101">
        <v>47</v>
      </c>
      <c r="BN16" s="180"/>
      <c r="BO16" s="70"/>
      <c r="BP16" s="171"/>
      <c r="BQ16" s="101"/>
      <c r="BR16" s="171"/>
      <c r="BS16" s="101"/>
      <c r="BT16" s="180"/>
      <c r="BU16" s="70"/>
      <c r="BV16" s="70"/>
      <c r="BW16" s="82"/>
      <c r="BX16" s="100">
        <f>SUMPRODUCT(LARGE(CB16:CL16,{1;2;3;4;5}))</f>
        <v>94</v>
      </c>
      <c r="BY16" s="82">
        <f>SUMPRODUCT(LARGE(CM16:CV16,{1;2;3;4;5}))</f>
        <v>0</v>
      </c>
      <c r="BZ16" s="109">
        <f>SUM(J16,P16,AL16,BW16)</f>
        <v>89</v>
      </c>
      <c r="CA16" s="116">
        <f>SUM(BX16:BZ16)</f>
        <v>183</v>
      </c>
      <c r="CB16" s="100">
        <f>R16</f>
        <v>0</v>
      </c>
      <c r="CC16" s="100">
        <f>V16</f>
        <v>0</v>
      </c>
      <c r="CD16" s="83">
        <f>AB16</f>
        <v>47</v>
      </c>
      <c r="CE16" s="100">
        <f>AR16</f>
        <v>0</v>
      </c>
      <c r="CF16" s="100">
        <f>AV16</f>
        <v>0</v>
      </c>
      <c r="CG16" s="100">
        <f>AX16</f>
        <v>0</v>
      </c>
      <c r="CH16" s="100">
        <f>BB16</f>
        <v>0</v>
      </c>
      <c r="CI16" s="100">
        <f>BD16</f>
        <v>0</v>
      </c>
      <c r="CJ16" s="100">
        <f>BM16</f>
        <v>47</v>
      </c>
      <c r="CK16" s="100">
        <f>BQ16</f>
        <v>0</v>
      </c>
      <c r="CL16" s="100">
        <f>BS16</f>
        <v>0</v>
      </c>
      <c r="CM16" s="82">
        <f>T16</f>
        <v>0</v>
      </c>
      <c r="CN16" s="82">
        <f>X16</f>
        <v>0</v>
      </c>
      <c r="CO16" s="108">
        <f>AG16</f>
        <v>0</v>
      </c>
      <c r="CP16" s="82">
        <f>AN16</f>
        <v>0</v>
      </c>
      <c r="CQ16" s="82">
        <f>AP16</f>
        <v>0</v>
      </c>
      <c r="CR16" s="82">
        <f>AT16</f>
        <v>0</v>
      </c>
      <c r="CS16" s="82">
        <f>AZ16</f>
        <v>0</v>
      </c>
      <c r="CT16" s="82">
        <f>BF16</f>
        <v>0</v>
      </c>
      <c r="CU16" s="82">
        <f>BO16</f>
        <v>0</v>
      </c>
      <c r="CV16" s="225">
        <f>BU16</f>
        <v>0</v>
      </c>
      <c r="CW16" s="226">
        <f>SUM(CB16:CV16,BZ16)</f>
        <v>183</v>
      </c>
    </row>
    <row r="17" spans="1:101" x14ac:dyDescent="0.25">
      <c r="A17" s="78" t="s">
        <v>280</v>
      </c>
      <c r="B17" s="231">
        <v>30334</v>
      </c>
      <c r="C17" s="116">
        <f>CW17</f>
        <v>176</v>
      </c>
      <c r="D17" s="125"/>
      <c r="E17" s="126"/>
      <c r="F17" s="126"/>
      <c r="G17" s="126"/>
      <c r="H17" s="126"/>
      <c r="I17" s="124">
        <f>MAX(D17:H17)</f>
        <v>0</v>
      </c>
      <c r="J17" s="68"/>
      <c r="K17" s="132"/>
      <c r="L17" s="132"/>
      <c r="M17" s="132"/>
      <c r="N17" s="132"/>
      <c r="O17" s="131">
        <f>MAX(K17:N17)</f>
        <v>0</v>
      </c>
      <c r="P17" s="69"/>
      <c r="Q17" s="171"/>
      <c r="R17" s="176"/>
      <c r="S17" s="180"/>
      <c r="T17" s="70"/>
      <c r="U17" s="101"/>
      <c r="V17" s="101"/>
      <c r="W17" s="70"/>
      <c r="X17" s="82"/>
      <c r="Y17" s="139"/>
      <c r="Z17" s="139">
        <v>46.1</v>
      </c>
      <c r="AA17" s="139">
        <f>MAX(Y17:Z17)</f>
        <v>46.1</v>
      </c>
      <c r="AB17" s="100">
        <v>37</v>
      </c>
      <c r="AC17" s="141"/>
      <c r="AD17" s="141">
        <v>55.6</v>
      </c>
      <c r="AE17" s="141"/>
      <c r="AF17" s="141">
        <f>MAX(AC17:AE17)</f>
        <v>55.6</v>
      </c>
      <c r="AG17" s="106">
        <v>43</v>
      </c>
      <c r="AH17" s="135">
        <v>52.1</v>
      </c>
      <c r="AI17" s="135"/>
      <c r="AJ17" s="135">
        <v>54.5</v>
      </c>
      <c r="AK17" s="135">
        <f>MAX(AH17:AJ17)</f>
        <v>54.5</v>
      </c>
      <c r="AL17" s="83">
        <v>18</v>
      </c>
      <c r="AM17" s="180">
        <v>50.1</v>
      </c>
      <c r="AN17" s="70">
        <v>43</v>
      </c>
      <c r="AO17" s="180"/>
      <c r="AP17" s="70"/>
      <c r="AQ17" s="101"/>
      <c r="AR17" s="101"/>
      <c r="AS17" s="70"/>
      <c r="AT17" s="70"/>
      <c r="AU17" s="171">
        <v>44.4</v>
      </c>
      <c r="AV17" s="101">
        <v>35</v>
      </c>
      <c r="AW17" s="101"/>
      <c r="AX17" s="101"/>
      <c r="AY17" s="180"/>
      <c r="AZ17" s="70"/>
      <c r="BA17" s="101"/>
      <c r="BB17" s="101"/>
      <c r="BC17" s="171"/>
      <c r="BD17" s="101"/>
      <c r="BE17" s="180"/>
      <c r="BF17" s="70"/>
      <c r="BG17" s="234"/>
      <c r="BH17" s="234"/>
      <c r="BI17" s="234"/>
      <c r="BJ17" s="234"/>
      <c r="BK17" s="234"/>
      <c r="BL17" s="233">
        <f>MAX(BG17:BK17)</f>
        <v>0</v>
      </c>
      <c r="BM17" s="101"/>
      <c r="BN17" s="180"/>
      <c r="BO17" s="70"/>
      <c r="BP17" s="171"/>
      <c r="BQ17" s="101"/>
      <c r="BR17" s="171"/>
      <c r="BS17" s="101"/>
      <c r="BT17" s="180"/>
      <c r="BU17" s="70"/>
      <c r="BV17" s="70"/>
      <c r="BW17" s="82"/>
      <c r="BX17" s="100">
        <f>SUMPRODUCT(LARGE(CB17:CL17,{1;2;3;4;5}))</f>
        <v>72</v>
      </c>
      <c r="BY17" s="82">
        <f>SUMPRODUCT(LARGE(CM17:CV17,{1;2;3;4;5}))</f>
        <v>86</v>
      </c>
      <c r="BZ17" s="109">
        <f>SUM(J17,P17,AL17,BW17)</f>
        <v>18</v>
      </c>
      <c r="CA17" s="116">
        <f>SUM(BX17:BZ17)</f>
        <v>176</v>
      </c>
      <c r="CB17" s="100">
        <f>R17</f>
        <v>0</v>
      </c>
      <c r="CC17" s="100">
        <f>V17</f>
        <v>0</v>
      </c>
      <c r="CD17" s="83">
        <f>AB17</f>
        <v>37</v>
      </c>
      <c r="CE17" s="100">
        <f>AR17</f>
        <v>0</v>
      </c>
      <c r="CF17" s="100">
        <f>AV17</f>
        <v>35</v>
      </c>
      <c r="CG17" s="100">
        <f>AX17</f>
        <v>0</v>
      </c>
      <c r="CH17" s="100">
        <f>BB17</f>
        <v>0</v>
      </c>
      <c r="CI17" s="100">
        <f>BD17</f>
        <v>0</v>
      </c>
      <c r="CJ17" s="100">
        <f>BM17</f>
        <v>0</v>
      </c>
      <c r="CK17" s="100">
        <f>BQ17</f>
        <v>0</v>
      </c>
      <c r="CL17" s="100">
        <f>BS17</f>
        <v>0</v>
      </c>
      <c r="CM17" s="82">
        <f>T17</f>
        <v>0</v>
      </c>
      <c r="CN17" s="82">
        <f>X17</f>
        <v>0</v>
      </c>
      <c r="CO17" s="108">
        <f>AG17</f>
        <v>43</v>
      </c>
      <c r="CP17" s="82">
        <f>AN17</f>
        <v>43</v>
      </c>
      <c r="CQ17" s="82">
        <f>AP17</f>
        <v>0</v>
      </c>
      <c r="CR17" s="82">
        <f>AT17</f>
        <v>0</v>
      </c>
      <c r="CS17" s="82">
        <f>AZ17</f>
        <v>0</v>
      </c>
      <c r="CT17" s="82">
        <f>BF17</f>
        <v>0</v>
      </c>
      <c r="CU17" s="82">
        <f>BO17</f>
        <v>0</v>
      </c>
      <c r="CV17" s="225">
        <f>BU17</f>
        <v>0</v>
      </c>
      <c r="CW17" s="226">
        <f>SUM(CB17:CV17,BZ17)</f>
        <v>176</v>
      </c>
    </row>
    <row r="18" spans="1:101" x14ac:dyDescent="0.25">
      <c r="A18" s="78" t="s">
        <v>208</v>
      </c>
      <c r="B18" s="231">
        <v>19914</v>
      </c>
      <c r="C18" s="116">
        <f>CW18</f>
        <v>174</v>
      </c>
      <c r="D18" s="125"/>
      <c r="E18" s="126"/>
      <c r="F18" s="126"/>
      <c r="G18" s="126"/>
      <c r="H18" s="126"/>
      <c r="I18" s="124">
        <f>MAX(D18:H18)</f>
        <v>0</v>
      </c>
      <c r="J18" s="68"/>
      <c r="K18" s="132"/>
      <c r="L18" s="132">
        <v>58.6</v>
      </c>
      <c r="M18" s="132"/>
      <c r="N18" s="132"/>
      <c r="O18" s="131">
        <f>MAX(K18:N18)</f>
        <v>58.6</v>
      </c>
      <c r="P18" s="69">
        <v>40</v>
      </c>
      <c r="Q18" s="171"/>
      <c r="R18" s="176"/>
      <c r="S18" s="180"/>
      <c r="T18" s="70"/>
      <c r="U18" s="101"/>
      <c r="V18" s="101"/>
      <c r="W18" s="70"/>
      <c r="X18" s="82"/>
      <c r="Y18" s="139">
        <v>59.9</v>
      </c>
      <c r="Z18" s="139">
        <v>58.8</v>
      </c>
      <c r="AA18" s="139">
        <f>MAX(Y18:Z18)</f>
        <v>59.9</v>
      </c>
      <c r="AB18" s="100">
        <v>44</v>
      </c>
      <c r="AC18" s="141"/>
      <c r="AD18" s="141"/>
      <c r="AE18" s="141"/>
      <c r="AF18" s="141">
        <f>MAX(AC18:AE18)</f>
        <v>0</v>
      </c>
      <c r="AG18" s="106"/>
      <c r="AH18" s="135"/>
      <c r="AI18" s="135"/>
      <c r="AJ18" s="135"/>
      <c r="AK18" s="135">
        <f>MAX(AH18:AJ18)</f>
        <v>0</v>
      </c>
      <c r="AL18" s="83"/>
      <c r="AM18" s="180"/>
      <c r="AN18" s="70"/>
      <c r="AO18" s="180"/>
      <c r="AP18" s="70"/>
      <c r="AQ18" s="101"/>
      <c r="AR18" s="101"/>
      <c r="AS18" s="70"/>
      <c r="AT18" s="70"/>
      <c r="AU18" s="171">
        <v>55.3</v>
      </c>
      <c r="AV18" s="101">
        <v>45</v>
      </c>
      <c r="AW18" s="101"/>
      <c r="AX18" s="101"/>
      <c r="AY18" s="180">
        <v>56.4</v>
      </c>
      <c r="AZ18" s="70">
        <v>45</v>
      </c>
      <c r="BA18" s="101"/>
      <c r="BB18" s="101"/>
      <c r="BC18" s="171"/>
      <c r="BD18" s="101"/>
      <c r="BE18" s="180"/>
      <c r="BF18" s="70"/>
      <c r="BG18" s="234"/>
      <c r="BH18" s="234"/>
      <c r="BI18" s="234"/>
      <c r="BJ18" s="234"/>
      <c r="BK18" s="234"/>
      <c r="BL18" s="233">
        <f>MAX(BG18:BK18)</f>
        <v>0</v>
      </c>
      <c r="BM18" s="101"/>
      <c r="BN18" s="180"/>
      <c r="BO18" s="70"/>
      <c r="BP18" s="171"/>
      <c r="BQ18" s="101"/>
      <c r="BR18" s="171"/>
      <c r="BS18" s="101"/>
      <c r="BT18" s="180"/>
      <c r="BU18" s="70"/>
      <c r="BV18" s="70"/>
      <c r="BW18" s="82"/>
      <c r="BX18" s="100">
        <f>SUMPRODUCT(LARGE(CB18:CL18,{1;2;3;4;5}))</f>
        <v>89</v>
      </c>
      <c r="BY18" s="82">
        <f>SUMPRODUCT(LARGE(CM18:CV18,{1;2;3;4;5}))</f>
        <v>45</v>
      </c>
      <c r="BZ18" s="109">
        <f>SUM(J18,P18,AL18,BW18)</f>
        <v>40</v>
      </c>
      <c r="CA18" s="116">
        <f>SUM(BX18:BZ18)</f>
        <v>174</v>
      </c>
      <c r="CB18" s="100">
        <f>R18</f>
        <v>0</v>
      </c>
      <c r="CC18" s="100">
        <f>V18</f>
        <v>0</v>
      </c>
      <c r="CD18" s="83">
        <f>AB18</f>
        <v>44</v>
      </c>
      <c r="CE18" s="100">
        <f>AR18</f>
        <v>0</v>
      </c>
      <c r="CF18" s="100">
        <f>AV18</f>
        <v>45</v>
      </c>
      <c r="CG18" s="100">
        <f>AX18</f>
        <v>0</v>
      </c>
      <c r="CH18" s="100">
        <f>BB18</f>
        <v>0</v>
      </c>
      <c r="CI18" s="100">
        <f>BD18</f>
        <v>0</v>
      </c>
      <c r="CJ18" s="100">
        <f>BM18</f>
        <v>0</v>
      </c>
      <c r="CK18" s="100">
        <f>BQ18</f>
        <v>0</v>
      </c>
      <c r="CL18" s="100">
        <f>BS18</f>
        <v>0</v>
      </c>
      <c r="CM18" s="82">
        <f>T18</f>
        <v>0</v>
      </c>
      <c r="CN18" s="82">
        <f>X18</f>
        <v>0</v>
      </c>
      <c r="CO18" s="108">
        <f>AG18</f>
        <v>0</v>
      </c>
      <c r="CP18" s="82">
        <f>AN18</f>
        <v>0</v>
      </c>
      <c r="CQ18" s="82">
        <f>AP18</f>
        <v>0</v>
      </c>
      <c r="CR18" s="82">
        <f>AT18</f>
        <v>0</v>
      </c>
      <c r="CS18" s="82">
        <f>AZ18</f>
        <v>45</v>
      </c>
      <c r="CT18" s="82">
        <f>BF18</f>
        <v>0</v>
      </c>
      <c r="CU18" s="82">
        <f>BO18</f>
        <v>0</v>
      </c>
      <c r="CV18" s="225">
        <f>BU18</f>
        <v>0</v>
      </c>
      <c r="CW18" s="226">
        <f>SUM(CB18:CV18,BZ18)</f>
        <v>174</v>
      </c>
    </row>
    <row r="19" spans="1:101" x14ac:dyDescent="0.25">
      <c r="A19" s="78" t="s">
        <v>247</v>
      </c>
      <c r="B19" s="231">
        <v>26794</v>
      </c>
      <c r="C19" s="116">
        <f>CW19</f>
        <v>156</v>
      </c>
      <c r="D19" s="125"/>
      <c r="E19" s="126"/>
      <c r="F19" s="126"/>
      <c r="G19" s="126"/>
      <c r="H19" s="126"/>
      <c r="I19" s="124">
        <f>MAX(D19:H19)</f>
        <v>0</v>
      </c>
      <c r="J19" s="68"/>
      <c r="K19" s="132"/>
      <c r="L19" s="132"/>
      <c r="M19" s="132"/>
      <c r="N19" s="132"/>
      <c r="O19" s="131">
        <f>MAX(K19:N19)</f>
        <v>0</v>
      </c>
      <c r="P19" s="69"/>
      <c r="Q19" s="171"/>
      <c r="R19" s="176"/>
      <c r="S19" s="180"/>
      <c r="T19" s="70"/>
      <c r="U19" s="101"/>
      <c r="V19" s="101"/>
      <c r="W19" s="70"/>
      <c r="X19" s="82"/>
      <c r="Y19" s="139">
        <v>51.8</v>
      </c>
      <c r="Z19" s="139">
        <v>56</v>
      </c>
      <c r="AA19" s="139">
        <f>MAX(Y19:Z19)</f>
        <v>56</v>
      </c>
      <c r="AB19" s="100">
        <v>41</v>
      </c>
      <c r="AC19" s="141"/>
      <c r="AD19" s="141"/>
      <c r="AE19" s="141"/>
      <c r="AF19" s="141">
        <f>MAX(AC19:AE19)</f>
        <v>0</v>
      </c>
      <c r="AG19" s="106"/>
      <c r="AH19" s="135">
        <v>55.9</v>
      </c>
      <c r="AI19" s="135"/>
      <c r="AJ19" s="135">
        <v>60.5</v>
      </c>
      <c r="AK19" s="135">
        <f>MAX(AH19:AJ19)</f>
        <v>60.5</v>
      </c>
      <c r="AL19" s="83">
        <v>34</v>
      </c>
      <c r="AM19" s="180">
        <v>54.4</v>
      </c>
      <c r="AN19" s="70">
        <v>45</v>
      </c>
      <c r="AO19" s="180"/>
      <c r="AP19" s="70"/>
      <c r="AQ19" s="101"/>
      <c r="AR19" s="101"/>
      <c r="AS19" s="70"/>
      <c r="AT19" s="70"/>
      <c r="AU19" s="171"/>
      <c r="AV19" s="101"/>
      <c r="AW19" s="101"/>
      <c r="AX19" s="101"/>
      <c r="AY19" s="180"/>
      <c r="AZ19" s="70"/>
      <c r="BA19" s="101"/>
      <c r="BB19" s="101"/>
      <c r="BC19" s="171"/>
      <c r="BD19" s="101"/>
      <c r="BE19" s="180"/>
      <c r="BF19" s="70"/>
      <c r="BG19" s="234"/>
      <c r="BH19" s="234">
        <v>58.3</v>
      </c>
      <c r="BI19" s="234">
        <v>58</v>
      </c>
      <c r="BJ19" s="234">
        <v>60</v>
      </c>
      <c r="BK19" s="234">
        <v>59.6</v>
      </c>
      <c r="BL19" s="233">
        <f>MAX(BG19:BK19)</f>
        <v>60</v>
      </c>
      <c r="BM19" s="101">
        <v>36</v>
      </c>
      <c r="BN19" s="180"/>
      <c r="BO19" s="70"/>
      <c r="BP19" s="171"/>
      <c r="BQ19" s="101"/>
      <c r="BR19" s="171"/>
      <c r="BS19" s="101"/>
      <c r="BT19" s="180"/>
      <c r="BU19" s="70"/>
      <c r="BV19" s="70"/>
      <c r="BW19" s="82"/>
      <c r="BX19" s="100">
        <f>SUMPRODUCT(LARGE(CB19:CL19,{1;2;3;4;5}))</f>
        <v>77</v>
      </c>
      <c r="BY19" s="82">
        <f>SUMPRODUCT(LARGE(CM19:CV19,{1;2;3;4;5}))</f>
        <v>45</v>
      </c>
      <c r="BZ19" s="109">
        <f>SUM(J19,P19,AL19,BW19)</f>
        <v>34</v>
      </c>
      <c r="CA19" s="116">
        <f>SUM(BX19:BZ19)</f>
        <v>156</v>
      </c>
      <c r="CB19" s="100">
        <f>R19</f>
        <v>0</v>
      </c>
      <c r="CC19" s="100">
        <f>V19</f>
        <v>0</v>
      </c>
      <c r="CD19" s="83">
        <f>AB19</f>
        <v>41</v>
      </c>
      <c r="CE19" s="100">
        <f>AR19</f>
        <v>0</v>
      </c>
      <c r="CF19" s="100">
        <f>AV19</f>
        <v>0</v>
      </c>
      <c r="CG19" s="100">
        <f>AX19</f>
        <v>0</v>
      </c>
      <c r="CH19" s="100">
        <f>BB19</f>
        <v>0</v>
      </c>
      <c r="CI19" s="100">
        <f>BD19</f>
        <v>0</v>
      </c>
      <c r="CJ19" s="100">
        <f>BM19</f>
        <v>36</v>
      </c>
      <c r="CK19" s="100">
        <f>BQ19</f>
        <v>0</v>
      </c>
      <c r="CL19" s="100">
        <f>BS19</f>
        <v>0</v>
      </c>
      <c r="CM19" s="82">
        <f>T19</f>
        <v>0</v>
      </c>
      <c r="CN19" s="82">
        <f>X19</f>
        <v>0</v>
      </c>
      <c r="CO19" s="108">
        <f>AG19</f>
        <v>0</v>
      </c>
      <c r="CP19" s="82">
        <f>AN19</f>
        <v>45</v>
      </c>
      <c r="CQ19" s="82">
        <f>AP19</f>
        <v>0</v>
      </c>
      <c r="CR19" s="82">
        <f>AT19</f>
        <v>0</v>
      </c>
      <c r="CS19" s="82">
        <f>AZ19</f>
        <v>0</v>
      </c>
      <c r="CT19" s="82">
        <f>BF19</f>
        <v>0</v>
      </c>
      <c r="CU19" s="82">
        <f>BO19</f>
        <v>0</v>
      </c>
      <c r="CV19" s="225">
        <f>BU19</f>
        <v>0</v>
      </c>
      <c r="CW19" s="226">
        <f>SUM(CB19:CV19,BZ19)</f>
        <v>156</v>
      </c>
    </row>
    <row r="20" spans="1:101" x14ac:dyDescent="0.25">
      <c r="A20" s="78" t="s">
        <v>282</v>
      </c>
      <c r="B20" s="231">
        <v>24094</v>
      </c>
      <c r="C20" s="116">
        <f>CW20</f>
        <v>156</v>
      </c>
      <c r="D20" s="125"/>
      <c r="E20" s="126"/>
      <c r="F20" s="126"/>
      <c r="G20" s="126"/>
      <c r="H20" s="126"/>
      <c r="I20" s="124">
        <f>MAX(D20:H20)</f>
        <v>0</v>
      </c>
      <c r="J20" s="68"/>
      <c r="K20" s="132"/>
      <c r="L20" s="132"/>
      <c r="M20" s="132"/>
      <c r="N20" s="132"/>
      <c r="O20" s="131">
        <f>MAX(K20:N20)</f>
        <v>0</v>
      </c>
      <c r="P20" s="69"/>
      <c r="Q20" s="171"/>
      <c r="R20" s="176"/>
      <c r="S20" s="180"/>
      <c r="T20" s="70"/>
      <c r="U20" s="101"/>
      <c r="V20" s="101"/>
      <c r="W20" s="70"/>
      <c r="X20" s="82"/>
      <c r="Y20" s="139"/>
      <c r="Z20" s="139"/>
      <c r="AA20" s="139">
        <f>MAX(Y20:Z20)</f>
        <v>0</v>
      </c>
      <c r="AB20" s="100"/>
      <c r="AC20" s="141"/>
      <c r="AD20" s="141"/>
      <c r="AE20" s="141"/>
      <c r="AF20" s="141">
        <f>MAX(AC20:AE20)</f>
        <v>0</v>
      </c>
      <c r="AG20" s="106"/>
      <c r="AH20" s="135">
        <v>59.7</v>
      </c>
      <c r="AI20" s="135"/>
      <c r="AJ20" s="135"/>
      <c r="AK20" s="135">
        <f>MAX(AH20:AJ20)</f>
        <v>59.7</v>
      </c>
      <c r="AL20" s="83">
        <v>31</v>
      </c>
      <c r="AM20" s="180"/>
      <c r="AN20" s="70"/>
      <c r="AO20" s="180"/>
      <c r="AP20" s="70"/>
      <c r="AQ20" s="101"/>
      <c r="AR20" s="101"/>
      <c r="AS20" s="70"/>
      <c r="AT20" s="70"/>
      <c r="AU20" s="171">
        <v>48</v>
      </c>
      <c r="AV20" s="101">
        <v>41</v>
      </c>
      <c r="AW20" s="101"/>
      <c r="AX20" s="101"/>
      <c r="AY20" s="180"/>
      <c r="AZ20" s="70"/>
      <c r="BA20" s="101"/>
      <c r="BB20" s="101"/>
      <c r="BC20" s="171"/>
      <c r="BD20" s="101"/>
      <c r="BE20" s="180"/>
      <c r="BF20" s="70"/>
      <c r="BG20" s="234">
        <v>55.5</v>
      </c>
      <c r="BH20" s="234">
        <v>57.5</v>
      </c>
      <c r="BI20" s="234">
        <v>57.2</v>
      </c>
      <c r="BJ20" s="234"/>
      <c r="BK20" s="234">
        <v>58.9</v>
      </c>
      <c r="BL20" s="233">
        <f>MAX(BG20:BK20)</f>
        <v>58.9</v>
      </c>
      <c r="BM20" s="101">
        <v>35</v>
      </c>
      <c r="BN20" s="180">
        <v>57.9</v>
      </c>
      <c r="BO20" s="70">
        <v>49</v>
      </c>
      <c r="BP20" s="171"/>
      <c r="BQ20" s="101"/>
      <c r="BR20" s="171"/>
      <c r="BS20" s="101"/>
      <c r="BT20" s="180"/>
      <c r="BU20" s="70"/>
      <c r="BV20" s="70"/>
      <c r="BW20" s="82"/>
      <c r="BX20" s="100">
        <f>SUMPRODUCT(LARGE(CB20:CL20,{1;2;3;4;5}))</f>
        <v>76</v>
      </c>
      <c r="BY20" s="82">
        <f>SUMPRODUCT(LARGE(CM20:CV20,{1;2;3;4;5}))</f>
        <v>49</v>
      </c>
      <c r="BZ20" s="109">
        <f>SUM(J20,P20,AL20,BW20)</f>
        <v>31</v>
      </c>
      <c r="CA20" s="116">
        <f>SUM(BX20:BZ20)</f>
        <v>156</v>
      </c>
      <c r="CB20" s="100">
        <f>R20</f>
        <v>0</v>
      </c>
      <c r="CC20" s="100">
        <f>V20</f>
        <v>0</v>
      </c>
      <c r="CD20" s="100">
        <f>AB20</f>
        <v>0</v>
      </c>
      <c r="CE20" s="100">
        <f>AR20</f>
        <v>0</v>
      </c>
      <c r="CF20" s="100">
        <f>AV20</f>
        <v>41</v>
      </c>
      <c r="CG20" s="100">
        <f>AX20</f>
        <v>0</v>
      </c>
      <c r="CH20" s="100">
        <f>BB20</f>
        <v>0</v>
      </c>
      <c r="CI20" s="100">
        <f>BD20</f>
        <v>0</v>
      </c>
      <c r="CJ20" s="100">
        <f>BM20</f>
        <v>35</v>
      </c>
      <c r="CK20" s="100">
        <f>BQ20</f>
        <v>0</v>
      </c>
      <c r="CL20" s="100">
        <f>BS20</f>
        <v>0</v>
      </c>
      <c r="CM20" s="82">
        <f>T20</f>
        <v>0</v>
      </c>
      <c r="CN20" s="82">
        <f>X20</f>
        <v>0</v>
      </c>
      <c r="CO20" s="108">
        <f>AG20</f>
        <v>0</v>
      </c>
      <c r="CP20" s="82">
        <f>AN20</f>
        <v>0</v>
      </c>
      <c r="CQ20" s="82">
        <f>AP20</f>
        <v>0</v>
      </c>
      <c r="CR20" s="82">
        <f>AT20</f>
        <v>0</v>
      </c>
      <c r="CS20" s="82">
        <f>AZ20</f>
        <v>0</v>
      </c>
      <c r="CT20" s="82">
        <f>BF20</f>
        <v>0</v>
      </c>
      <c r="CU20" s="82">
        <f>BO20</f>
        <v>49</v>
      </c>
      <c r="CV20" s="225">
        <f>BU20</f>
        <v>0</v>
      </c>
      <c r="CW20" s="226">
        <f>SUM(CB20:CV20,BZ20)</f>
        <v>156</v>
      </c>
    </row>
    <row r="21" spans="1:101" x14ac:dyDescent="0.25">
      <c r="A21" s="78" t="s">
        <v>253</v>
      </c>
      <c r="B21" s="231">
        <v>27296</v>
      </c>
      <c r="C21" s="116">
        <f>CW21</f>
        <v>155</v>
      </c>
      <c r="D21" s="125"/>
      <c r="E21" s="126"/>
      <c r="F21" s="126"/>
      <c r="G21" s="126"/>
      <c r="H21" s="126"/>
      <c r="I21" s="124">
        <f>MAX(D21:H21)</f>
        <v>0</v>
      </c>
      <c r="J21" s="68"/>
      <c r="K21" s="132"/>
      <c r="L21" s="132"/>
      <c r="M21" s="132"/>
      <c r="N21" s="132"/>
      <c r="O21" s="131">
        <f>MAX(K21:N21)</f>
        <v>0</v>
      </c>
      <c r="P21" s="69"/>
      <c r="Q21" s="171"/>
      <c r="R21" s="176"/>
      <c r="S21" s="180"/>
      <c r="T21" s="70"/>
      <c r="U21" s="101"/>
      <c r="V21" s="101"/>
      <c r="W21" s="70"/>
      <c r="X21" s="82"/>
      <c r="Y21" s="139">
        <v>53.5</v>
      </c>
      <c r="Z21" s="139"/>
      <c r="AA21" s="139">
        <f>MAX(Y21:Z21)</f>
        <v>53.5</v>
      </c>
      <c r="AB21" s="100">
        <v>37</v>
      </c>
      <c r="AC21" s="141"/>
      <c r="AD21" s="141"/>
      <c r="AE21" s="141"/>
      <c r="AF21" s="141">
        <f>MAX(AC21:AE21)</f>
        <v>0</v>
      </c>
      <c r="AG21" s="106"/>
      <c r="AH21" s="135">
        <v>59.7</v>
      </c>
      <c r="AI21" s="135"/>
      <c r="AJ21" s="135">
        <v>63.1</v>
      </c>
      <c r="AK21" s="135">
        <f>MAX(AH21:AJ21)</f>
        <v>63.1</v>
      </c>
      <c r="AL21" s="83">
        <v>35</v>
      </c>
      <c r="AM21" s="180"/>
      <c r="AN21" s="70"/>
      <c r="AO21" s="180"/>
      <c r="AP21" s="70"/>
      <c r="AQ21" s="101"/>
      <c r="AR21" s="101"/>
      <c r="AS21" s="70"/>
      <c r="AT21" s="70"/>
      <c r="AU21" s="171"/>
      <c r="AV21" s="101"/>
      <c r="AW21" s="101"/>
      <c r="AX21" s="101"/>
      <c r="AY21" s="180">
        <v>53.5</v>
      </c>
      <c r="AZ21" s="70">
        <v>43</v>
      </c>
      <c r="BA21" s="101"/>
      <c r="BB21" s="101"/>
      <c r="BC21" s="171"/>
      <c r="BD21" s="101"/>
      <c r="BE21" s="180"/>
      <c r="BF21" s="70"/>
      <c r="BG21" s="234">
        <v>58</v>
      </c>
      <c r="BH21" s="234">
        <v>62.8</v>
      </c>
      <c r="BI21" s="234"/>
      <c r="BJ21" s="234"/>
      <c r="BK21" s="234">
        <v>61.8</v>
      </c>
      <c r="BL21" s="233">
        <f>MAX(BG21:BK21)</f>
        <v>62.8</v>
      </c>
      <c r="BM21" s="101">
        <v>40</v>
      </c>
      <c r="BN21" s="180"/>
      <c r="BO21" s="70"/>
      <c r="BP21" s="171"/>
      <c r="BQ21" s="101"/>
      <c r="BR21" s="171"/>
      <c r="BS21" s="101"/>
      <c r="BT21" s="180"/>
      <c r="BU21" s="70"/>
      <c r="BV21" s="70"/>
      <c r="BW21" s="82"/>
      <c r="BX21" s="100">
        <f>SUMPRODUCT(LARGE(CB21:CL21,{1;2;3;4;5}))</f>
        <v>77</v>
      </c>
      <c r="BY21" s="82">
        <f>SUMPRODUCT(LARGE(CM21:CV21,{1;2;3;4;5}))</f>
        <v>43</v>
      </c>
      <c r="BZ21" s="109">
        <f>SUM(J21,P21,AL21,BW21)</f>
        <v>35</v>
      </c>
      <c r="CA21" s="116">
        <f>SUM(BX21:BZ21)</f>
        <v>155</v>
      </c>
      <c r="CB21" s="100">
        <f>R21</f>
        <v>0</v>
      </c>
      <c r="CC21" s="100">
        <f>V21</f>
        <v>0</v>
      </c>
      <c r="CD21" s="83">
        <f>AB21</f>
        <v>37</v>
      </c>
      <c r="CE21" s="100">
        <f>AR21</f>
        <v>0</v>
      </c>
      <c r="CF21" s="100">
        <f>AV21</f>
        <v>0</v>
      </c>
      <c r="CG21" s="100">
        <f>AX21</f>
        <v>0</v>
      </c>
      <c r="CH21" s="100">
        <f>BB21</f>
        <v>0</v>
      </c>
      <c r="CI21" s="100">
        <f>BD21</f>
        <v>0</v>
      </c>
      <c r="CJ21" s="100">
        <f>BM21</f>
        <v>40</v>
      </c>
      <c r="CK21" s="100">
        <f>BQ21</f>
        <v>0</v>
      </c>
      <c r="CL21" s="100">
        <f>BS21</f>
        <v>0</v>
      </c>
      <c r="CM21" s="82">
        <f>T21</f>
        <v>0</v>
      </c>
      <c r="CN21" s="82">
        <f>X21</f>
        <v>0</v>
      </c>
      <c r="CO21" s="108">
        <f>AG21</f>
        <v>0</v>
      </c>
      <c r="CP21" s="82">
        <f>AN21</f>
        <v>0</v>
      </c>
      <c r="CQ21" s="82">
        <f>AP21</f>
        <v>0</v>
      </c>
      <c r="CR21" s="82">
        <f>AT21</f>
        <v>0</v>
      </c>
      <c r="CS21" s="82">
        <f>AZ21</f>
        <v>43</v>
      </c>
      <c r="CT21" s="82">
        <f>BF21</f>
        <v>0</v>
      </c>
      <c r="CU21" s="82">
        <f>BO21</f>
        <v>0</v>
      </c>
      <c r="CV21" s="225">
        <f>BU21</f>
        <v>0</v>
      </c>
      <c r="CW21" s="226">
        <f>SUM(CB21:CV21,BZ21)</f>
        <v>155</v>
      </c>
    </row>
    <row r="22" spans="1:101" x14ac:dyDescent="0.25">
      <c r="A22" s="78" t="s">
        <v>246</v>
      </c>
      <c r="B22" s="231">
        <v>19919</v>
      </c>
      <c r="C22" s="116">
        <f>CW22</f>
        <v>147</v>
      </c>
      <c r="D22" s="125"/>
      <c r="E22" s="126"/>
      <c r="F22" s="126"/>
      <c r="G22" s="126"/>
      <c r="H22" s="126"/>
      <c r="I22" s="124">
        <f>MAX(D22:H22)</f>
        <v>0</v>
      </c>
      <c r="J22" s="68"/>
      <c r="K22" s="132"/>
      <c r="L22" s="132"/>
      <c r="M22" s="132"/>
      <c r="N22" s="132"/>
      <c r="O22" s="131">
        <f>MAX(K22:N22)</f>
        <v>0</v>
      </c>
      <c r="P22" s="69"/>
      <c r="Q22" s="171"/>
      <c r="R22" s="176"/>
      <c r="S22" s="180"/>
      <c r="T22" s="70"/>
      <c r="U22" s="101"/>
      <c r="V22" s="101"/>
      <c r="W22" s="70"/>
      <c r="X22" s="82"/>
      <c r="Y22" s="139">
        <v>70.099999999999994</v>
      </c>
      <c r="Z22" s="139">
        <v>72.099999999999994</v>
      </c>
      <c r="AA22" s="139">
        <f>MAX(Y22:Z22)</f>
        <v>72.099999999999994</v>
      </c>
      <c r="AB22" s="100">
        <v>50</v>
      </c>
      <c r="AC22" s="141"/>
      <c r="AD22" s="141"/>
      <c r="AE22" s="141"/>
      <c r="AF22" s="141">
        <f>MAX(AC22:AE22)</f>
        <v>0</v>
      </c>
      <c r="AG22" s="106"/>
      <c r="AH22" s="135">
        <v>74.3</v>
      </c>
      <c r="AI22" s="135"/>
      <c r="AJ22" s="135">
        <v>73.599999999999994</v>
      </c>
      <c r="AK22" s="135">
        <f>MAX(AH22:AJ22)</f>
        <v>74.3</v>
      </c>
      <c r="AL22" s="83">
        <v>48</v>
      </c>
      <c r="AM22" s="180"/>
      <c r="AN22" s="70"/>
      <c r="AO22" s="180"/>
      <c r="AP22" s="70"/>
      <c r="AQ22" s="101"/>
      <c r="AR22" s="101"/>
      <c r="AS22" s="70"/>
      <c r="AT22" s="70"/>
      <c r="AU22" s="171"/>
      <c r="AV22" s="101"/>
      <c r="AW22" s="101"/>
      <c r="AX22" s="101"/>
      <c r="AY22" s="180"/>
      <c r="AZ22" s="70"/>
      <c r="BA22" s="101"/>
      <c r="BB22" s="101"/>
      <c r="BC22" s="171"/>
      <c r="BD22" s="101"/>
      <c r="BE22" s="180"/>
      <c r="BF22" s="70"/>
      <c r="BG22" s="234"/>
      <c r="BH22" s="234"/>
      <c r="BI22" s="234">
        <v>75.099999999999994</v>
      </c>
      <c r="BJ22" s="234"/>
      <c r="BK22" s="234"/>
      <c r="BL22" s="233">
        <f>MAX(BG22:BK22)</f>
        <v>75.099999999999994</v>
      </c>
      <c r="BM22" s="101">
        <v>49</v>
      </c>
      <c r="BN22" s="180"/>
      <c r="BO22" s="70"/>
      <c r="BP22" s="171"/>
      <c r="BQ22" s="101"/>
      <c r="BR22" s="171"/>
      <c r="BS22" s="101"/>
      <c r="BT22" s="180"/>
      <c r="BU22" s="70"/>
      <c r="BV22" s="70"/>
      <c r="BW22" s="82"/>
      <c r="BX22" s="100">
        <f>SUMPRODUCT(LARGE(CB22:CL22,{1;2;3;4;5}))</f>
        <v>99</v>
      </c>
      <c r="BY22" s="82">
        <f>SUMPRODUCT(LARGE(CM22:CV22,{1;2;3;4;5}))</f>
        <v>0</v>
      </c>
      <c r="BZ22" s="109">
        <f>SUM(J22,P22,AL22,BW22)</f>
        <v>48</v>
      </c>
      <c r="CA22" s="116">
        <f>SUM(BX22:BZ22)</f>
        <v>147</v>
      </c>
      <c r="CB22" s="100">
        <f>R22</f>
        <v>0</v>
      </c>
      <c r="CC22" s="100">
        <f>V22</f>
        <v>0</v>
      </c>
      <c r="CD22" s="83">
        <f>AB22</f>
        <v>50</v>
      </c>
      <c r="CE22" s="100">
        <f>AR22</f>
        <v>0</v>
      </c>
      <c r="CF22" s="100">
        <f>AV22</f>
        <v>0</v>
      </c>
      <c r="CG22" s="100">
        <f>AX22</f>
        <v>0</v>
      </c>
      <c r="CH22" s="100">
        <f>BB22</f>
        <v>0</v>
      </c>
      <c r="CI22" s="100">
        <f>BD22</f>
        <v>0</v>
      </c>
      <c r="CJ22" s="100">
        <f>BM22</f>
        <v>49</v>
      </c>
      <c r="CK22" s="100">
        <f>BQ22</f>
        <v>0</v>
      </c>
      <c r="CL22" s="100">
        <f>BS22</f>
        <v>0</v>
      </c>
      <c r="CM22" s="82">
        <f>T22</f>
        <v>0</v>
      </c>
      <c r="CN22" s="82">
        <f>X22</f>
        <v>0</v>
      </c>
      <c r="CO22" s="108">
        <f>AG22</f>
        <v>0</v>
      </c>
      <c r="CP22" s="82">
        <f>AN22</f>
        <v>0</v>
      </c>
      <c r="CQ22" s="82">
        <f>AP22</f>
        <v>0</v>
      </c>
      <c r="CR22" s="82">
        <f>AT22</f>
        <v>0</v>
      </c>
      <c r="CS22" s="82">
        <f>AZ22</f>
        <v>0</v>
      </c>
      <c r="CT22" s="82">
        <f>BF22</f>
        <v>0</v>
      </c>
      <c r="CU22" s="82">
        <f>BO22</f>
        <v>0</v>
      </c>
      <c r="CV22" s="225">
        <f>BU22</f>
        <v>0</v>
      </c>
      <c r="CW22" s="226">
        <f>SUM(CB22:CV22,BZ22)</f>
        <v>147</v>
      </c>
    </row>
    <row r="23" spans="1:101" x14ac:dyDescent="0.25">
      <c r="A23" s="78" t="s">
        <v>327</v>
      </c>
      <c r="B23" s="231">
        <v>25123</v>
      </c>
      <c r="C23" s="116">
        <f>CW23</f>
        <v>147</v>
      </c>
      <c r="D23" s="125"/>
      <c r="E23" s="126"/>
      <c r="F23" s="126"/>
      <c r="G23" s="126"/>
      <c r="H23" s="126"/>
      <c r="I23" s="124">
        <f>MAX(D23:H23)</f>
        <v>0</v>
      </c>
      <c r="J23" s="68"/>
      <c r="K23" s="132"/>
      <c r="L23" s="132"/>
      <c r="M23" s="132"/>
      <c r="N23" s="132"/>
      <c r="O23" s="131">
        <f>MAX(K23:N23)</f>
        <v>0</v>
      </c>
      <c r="P23" s="69"/>
      <c r="Q23" s="171"/>
      <c r="R23" s="176"/>
      <c r="S23" s="180"/>
      <c r="T23" s="70"/>
      <c r="U23" s="101"/>
      <c r="V23" s="101"/>
      <c r="W23" s="70"/>
      <c r="X23" s="82"/>
      <c r="Y23" s="139"/>
      <c r="Z23" s="139">
        <v>51.3</v>
      </c>
      <c r="AA23" s="139">
        <f>MAX(Y23:Z23)</f>
        <v>51.3</v>
      </c>
      <c r="AB23" s="100">
        <v>38</v>
      </c>
      <c r="AC23" s="141"/>
      <c r="AD23" s="141"/>
      <c r="AE23" s="141"/>
      <c r="AF23" s="141">
        <f>MAX(AC23:AE23)</f>
        <v>0</v>
      </c>
      <c r="AG23" s="106"/>
      <c r="AH23" s="135"/>
      <c r="AI23" s="135"/>
      <c r="AJ23" s="135">
        <v>60.1</v>
      </c>
      <c r="AK23" s="135">
        <f>MAX(AH23:AJ23)</f>
        <v>60.1</v>
      </c>
      <c r="AL23" s="83">
        <v>33</v>
      </c>
      <c r="AM23" s="180"/>
      <c r="AN23" s="70"/>
      <c r="AO23" s="180"/>
      <c r="AP23" s="70"/>
      <c r="AQ23" s="101"/>
      <c r="AR23" s="101"/>
      <c r="AS23" s="70"/>
      <c r="AT23" s="70"/>
      <c r="AU23" s="171"/>
      <c r="AV23" s="101"/>
      <c r="AW23" s="101"/>
      <c r="AX23" s="101"/>
      <c r="AY23" s="180"/>
      <c r="AZ23" s="70"/>
      <c r="BA23" s="101"/>
      <c r="BB23" s="101"/>
      <c r="BC23" s="171"/>
      <c r="BD23" s="101"/>
      <c r="BE23" s="180"/>
      <c r="BF23" s="70"/>
      <c r="BG23" s="234"/>
      <c r="BH23" s="234">
        <v>55.9</v>
      </c>
      <c r="BI23" s="234"/>
      <c r="BJ23" s="234"/>
      <c r="BK23" s="234"/>
      <c r="BL23" s="233">
        <f>MAX(BG23:BK23)</f>
        <v>55.9</v>
      </c>
      <c r="BM23" s="101">
        <v>28</v>
      </c>
      <c r="BN23" s="180">
        <v>56.9</v>
      </c>
      <c r="BO23" s="70">
        <v>48</v>
      </c>
      <c r="BP23" s="171"/>
      <c r="BQ23" s="101"/>
      <c r="BR23" s="171"/>
      <c r="BS23" s="101"/>
      <c r="BT23" s="180"/>
      <c r="BU23" s="70"/>
      <c r="BV23" s="70"/>
      <c r="BW23" s="82"/>
      <c r="BX23" s="100">
        <f>SUMPRODUCT(LARGE(CB23:CL23,{1;2;3;4;5}))</f>
        <v>66</v>
      </c>
      <c r="BY23" s="82">
        <f>SUMPRODUCT(LARGE(CM23:CV23,{1;2;3;4;5}))</f>
        <v>48</v>
      </c>
      <c r="BZ23" s="109">
        <f>SUM(J23,P23,AL23,BW23)</f>
        <v>33</v>
      </c>
      <c r="CA23" s="116">
        <f>SUM(BX23:BZ23)</f>
        <v>147</v>
      </c>
      <c r="CB23" s="100">
        <f>R23</f>
        <v>0</v>
      </c>
      <c r="CC23" s="100">
        <f>V23</f>
        <v>0</v>
      </c>
      <c r="CD23" s="83">
        <f>AB23</f>
        <v>38</v>
      </c>
      <c r="CE23" s="100">
        <f>AR23</f>
        <v>0</v>
      </c>
      <c r="CF23" s="100">
        <f>AV23</f>
        <v>0</v>
      </c>
      <c r="CG23" s="100">
        <f>AX23</f>
        <v>0</v>
      </c>
      <c r="CH23" s="100">
        <f>BB23</f>
        <v>0</v>
      </c>
      <c r="CI23" s="100">
        <f>BD23</f>
        <v>0</v>
      </c>
      <c r="CJ23" s="100">
        <f>BM23</f>
        <v>28</v>
      </c>
      <c r="CK23" s="100">
        <f>BQ23</f>
        <v>0</v>
      </c>
      <c r="CL23" s="100">
        <f>BS23</f>
        <v>0</v>
      </c>
      <c r="CM23" s="82">
        <f>T23</f>
        <v>0</v>
      </c>
      <c r="CN23" s="82">
        <f>X23</f>
        <v>0</v>
      </c>
      <c r="CO23" s="108">
        <f>AG23</f>
        <v>0</v>
      </c>
      <c r="CP23" s="82">
        <f>AN23</f>
        <v>0</v>
      </c>
      <c r="CQ23" s="82">
        <f>AP23</f>
        <v>0</v>
      </c>
      <c r="CR23" s="82">
        <f>AT23</f>
        <v>0</v>
      </c>
      <c r="CS23" s="82">
        <f>AZ23</f>
        <v>0</v>
      </c>
      <c r="CT23" s="82">
        <f>BF23</f>
        <v>0</v>
      </c>
      <c r="CU23" s="82">
        <f>BO23</f>
        <v>48</v>
      </c>
      <c r="CV23" s="225">
        <f>BU23</f>
        <v>0</v>
      </c>
      <c r="CW23" s="226">
        <f>SUM(CB23:CV23,BZ23)</f>
        <v>147</v>
      </c>
    </row>
    <row r="24" spans="1:101" x14ac:dyDescent="0.25">
      <c r="A24" s="78" t="s">
        <v>177</v>
      </c>
      <c r="B24" s="231">
        <v>27767</v>
      </c>
      <c r="C24" s="116">
        <f>CW24</f>
        <v>141</v>
      </c>
      <c r="D24" s="125"/>
      <c r="E24" s="126"/>
      <c r="F24" s="126"/>
      <c r="G24" s="126"/>
      <c r="H24" s="126"/>
      <c r="I24" s="124">
        <f>MAX(D24:H24)</f>
        <v>0</v>
      </c>
      <c r="J24" s="68"/>
      <c r="K24" s="132">
        <v>51.2</v>
      </c>
      <c r="L24" s="132">
        <v>54.3</v>
      </c>
      <c r="M24" s="132">
        <v>56.8</v>
      </c>
      <c r="N24" s="132">
        <v>50.2</v>
      </c>
      <c r="O24" s="131">
        <f>MAX(K24:N24)</f>
        <v>56.8</v>
      </c>
      <c r="P24" s="69">
        <v>37</v>
      </c>
      <c r="Q24" s="171"/>
      <c r="R24" s="176"/>
      <c r="S24" s="180"/>
      <c r="T24" s="70"/>
      <c r="U24" s="101">
        <v>40.1</v>
      </c>
      <c r="V24" s="101">
        <v>47</v>
      </c>
      <c r="W24" s="70"/>
      <c r="X24" s="82"/>
      <c r="Y24" s="139"/>
      <c r="Z24" s="139"/>
      <c r="AA24" s="139">
        <f>MAX(Y24:Z24)</f>
        <v>0</v>
      </c>
      <c r="AB24" s="100"/>
      <c r="AC24" s="141"/>
      <c r="AD24" s="141"/>
      <c r="AE24" s="141"/>
      <c r="AF24" s="141">
        <f>MAX(AC24:AE24)</f>
        <v>0</v>
      </c>
      <c r="AG24" s="106"/>
      <c r="AH24" s="135"/>
      <c r="AI24" s="135"/>
      <c r="AJ24" s="135">
        <v>59.2</v>
      </c>
      <c r="AK24" s="135">
        <f>MAX(AH24:AJ24)</f>
        <v>59.2</v>
      </c>
      <c r="AL24" s="83">
        <v>28</v>
      </c>
      <c r="AM24" s="180"/>
      <c r="AN24" s="70"/>
      <c r="AO24" s="180"/>
      <c r="AP24" s="70"/>
      <c r="AQ24" s="101"/>
      <c r="AR24" s="101"/>
      <c r="AS24" s="70"/>
      <c r="AT24" s="70"/>
      <c r="AU24" s="171"/>
      <c r="AV24" s="101"/>
      <c r="AW24" s="101"/>
      <c r="AX24" s="101"/>
      <c r="AY24" s="180"/>
      <c r="AZ24" s="70"/>
      <c r="BA24" s="101"/>
      <c r="BB24" s="101"/>
      <c r="BC24" s="171"/>
      <c r="BD24" s="101"/>
      <c r="BE24" s="180"/>
      <c r="BF24" s="70"/>
      <c r="BG24" s="234"/>
      <c r="BH24" s="234">
        <v>54.4</v>
      </c>
      <c r="BI24" s="234">
        <v>55</v>
      </c>
      <c r="BJ24" s="234">
        <v>56.3</v>
      </c>
      <c r="BK24" s="234">
        <v>56.5</v>
      </c>
      <c r="BL24" s="233">
        <f>MAX(BG24:BK24)</f>
        <v>56.5</v>
      </c>
      <c r="BM24" s="101">
        <v>29</v>
      </c>
      <c r="BN24" s="180"/>
      <c r="BO24" s="70"/>
      <c r="BP24" s="171"/>
      <c r="BQ24" s="101"/>
      <c r="BR24" s="171"/>
      <c r="BS24" s="101"/>
      <c r="BT24" s="180"/>
      <c r="BU24" s="70"/>
      <c r="BV24" s="70"/>
      <c r="BW24" s="82"/>
      <c r="BX24" s="100">
        <f>SUMPRODUCT(LARGE(CB24:CL24,{1;2;3;4;5}))</f>
        <v>76</v>
      </c>
      <c r="BY24" s="82">
        <f>SUMPRODUCT(LARGE(CM24:CV24,{1;2;3;4;5}))</f>
        <v>0</v>
      </c>
      <c r="BZ24" s="109">
        <f>SUM(J24,P24,AL24,BW24)</f>
        <v>65</v>
      </c>
      <c r="CA24" s="116">
        <f>SUM(BX24:BZ24)</f>
        <v>141</v>
      </c>
      <c r="CB24" s="100">
        <f>R24</f>
        <v>0</v>
      </c>
      <c r="CC24" s="83">
        <f>V24</f>
        <v>47</v>
      </c>
      <c r="CD24" s="100">
        <f>AB24</f>
        <v>0</v>
      </c>
      <c r="CE24" s="100">
        <f>AR24</f>
        <v>0</v>
      </c>
      <c r="CF24" s="100">
        <f>AV24</f>
        <v>0</v>
      </c>
      <c r="CG24" s="100">
        <f>AX24</f>
        <v>0</v>
      </c>
      <c r="CH24" s="100">
        <f>BB24</f>
        <v>0</v>
      </c>
      <c r="CI24" s="100">
        <f>BD24</f>
        <v>0</v>
      </c>
      <c r="CJ24" s="100">
        <f>BM24</f>
        <v>29</v>
      </c>
      <c r="CK24" s="100">
        <f>BQ24</f>
        <v>0</v>
      </c>
      <c r="CL24" s="100">
        <f>BS24</f>
        <v>0</v>
      </c>
      <c r="CM24" s="82">
        <f>T24</f>
        <v>0</v>
      </c>
      <c r="CN24" s="82">
        <f>X24</f>
        <v>0</v>
      </c>
      <c r="CO24" s="108">
        <f>AG24</f>
        <v>0</v>
      </c>
      <c r="CP24" s="82">
        <f>AN24</f>
        <v>0</v>
      </c>
      <c r="CQ24" s="82">
        <f>AP24</f>
        <v>0</v>
      </c>
      <c r="CR24" s="82">
        <f>AT24</f>
        <v>0</v>
      </c>
      <c r="CS24" s="82">
        <f>AZ24</f>
        <v>0</v>
      </c>
      <c r="CT24" s="82">
        <f>BF24</f>
        <v>0</v>
      </c>
      <c r="CU24" s="82">
        <f>BO24</f>
        <v>0</v>
      </c>
      <c r="CV24" s="225">
        <f>BU24</f>
        <v>0</v>
      </c>
      <c r="CW24" s="226">
        <f>SUM(CB24:CV24,BZ24)</f>
        <v>141</v>
      </c>
    </row>
    <row r="25" spans="1:101" x14ac:dyDescent="0.25">
      <c r="A25" s="78" t="s">
        <v>316</v>
      </c>
      <c r="B25" s="231">
        <v>24406</v>
      </c>
      <c r="C25" s="116">
        <f>CW25</f>
        <v>136</v>
      </c>
      <c r="D25" s="125"/>
      <c r="E25" s="126"/>
      <c r="F25" s="126"/>
      <c r="G25" s="126"/>
      <c r="H25" s="126"/>
      <c r="I25" s="124">
        <f>MAX(D25:H25)</f>
        <v>0</v>
      </c>
      <c r="J25" s="68"/>
      <c r="K25" s="132"/>
      <c r="L25" s="132"/>
      <c r="M25" s="132">
        <v>64.7</v>
      </c>
      <c r="N25" s="132">
        <v>61.7</v>
      </c>
      <c r="O25" s="131">
        <f>MAX(K25:N25)</f>
        <v>64.7</v>
      </c>
      <c r="P25" s="69">
        <v>46</v>
      </c>
      <c r="Q25" s="171"/>
      <c r="R25" s="176"/>
      <c r="S25" s="180"/>
      <c r="T25" s="70"/>
      <c r="U25" s="101"/>
      <c r="V25" s="101"/>
      <c r="W25" s="70"/>
      <c r="X25" s="82"/>
      <c r="Y25" s="139"/>
      <c r="Z25" s="139"/>
      <c r="AA25" s="139">
        <f>MAX(Y25:Z25)</f>
        <v>0</v>
      </c>
      <c r="AB25" s="100"/>
      <c r="AC25" s="141"/>
      <c r="AD25" s="141"/>
      <c r="AE25" s="141"/>
      <c r="AF25" s="141">
        <f>MAX(AC25:AE25)</f>
        <v>0</v>
      </c>
      <c r="AG25" s="106"/>
      <c r="AH25" s="135"/>
      <c r="AI25" s="135"/>
      <c r="AJ25" s="135">
        <v>72.900000000000006</v>
      </c>
      <c r="AK25" s="135">
        <f>MAX(AH25:AJ25)</f>
        <v>72.900000000000006</v>
      </c>
      <c r="AL25" s="83">
        <v>45</v>
      </c>
      <c r="AM25" s="180"/>
      <c r="AN25" s="70"/>
      <c r="AO25" s="180"/>
      <c r="AP25" s="70"/>
      <c r="AQ25" s="101"/>
      <c r="AR25" s="101"/>
      <c r="AS25" s="70"/>
      <c r="AT25" s="70"/>
      <c r="AU25" s="171"/>
      <c r="AV25" s="101"/>
      <c r="AW25" s="101"/>
      <c r="AX25" s="101"/>
      <c r="AY25" s="180"/>
      <c r="AZ25" s="70"/>
      <c r="BA25" s="101"/>
      <c r="BB25" s="101"/>
      <c r="BC25" s="171"/>
      <c r="BD25" s="101"/>
      <c r="BE25" s="180"/>
      <c r="BF25" s="70"/>
      <c r="BG25" s="234">
        <v>66.8</v>
      </c>
      <c r="BH25" s="234">
        <v>68.400000000000006</v>
      </c>
      <c r="BI25" s="234">
        <v>68.599999999999994</v>
      </c>
      <c r="BJ25" s="234">
        <v>69.2</v>
      </c>
      <c r="BK25" s="234">
        <v>67.599999999999994</v>
      </c>
      <c r="BL25" s="233">
        <f>MAX(BG25:BK25)</f>
        <v>69.2</v>
      </c>
      <c r="BM25" s="101">
        <v>45</v>
      </c>
      <c r="BN25" s="180"/>
      <c r="BO25" s="70"/>
      <c r="BP25" s="171"/>
      <c r="BQ25" s="101"/>
      <c r="BR25" s="171"/>
      <c r="BS25" s="101"/>
      <c r="BT25" s="180"/>
      <c r="BU25" s="70"/>
      <c r="BV25" s="70"/>
      <c r="BW25" s="82"/>
      <c r="BX25" s="100">
        <f>SUMPRODUCT(LARGE(CB25:CL25,{1;2;3;4;5}))</f>
        <v>45</v>
      </c>
      <c r="BY25" s="82">
        <f>SUMPRODUCT(LARGE(CM25:CV25,{1;2;3;4;5}))</f>
        <v>0</v>
      </c>
      <c r="BZ25" s="109">
        <f>SUM(J25,P25,AL25,BW25)</f>
        <v>91</v>
      </c>
      <c r="CA25" s="116">
        <f>SUM(BX25:BZ25)</f>
        <v>136</v>
      </c>
      <c r="CB25" s="100">
        <f>R25</f>
        <v>0</v>
      </c>
      <c r="CC25" s="100">
        <f>V25</f>
        <v>0</v>
      </c>
      <c r="CD25" s="100">
        <f>AB25</f>
        <v>0</v>
      </c>
      <c r="CE25" s="100">
        <f>AR25</f>
        <v>0</v>
      </c>
      <c r="CF25" s="100">
        <f>AV25</f>
        <v>0</v>
      </c>
      <c r="CG25" s="100">
        <f>AX25</f>
        <v>0</v>
      </c>
      <c r="CH25" s="100">
        <f>BB25</f>
        <v>0</v>
      </c>
      <c r="CI25" s="100">
        <f>BD25</f>
        <v>0</v>
      </c>
      <c r="CJ25" s="100">
        <f>BM25</f>
        <v>45</v>
      </c>
      <c r="CK25" s="100">
        <f>BQ25</f>
        <v>0</v>
      </c>
      <c r="CL25" s="100">
        <f>BS25</f>
        <v>0</v>
      </c>
      <c r="CM25" s="82">
        <f>T25</f>
        <v>0</v>
      </c>
      <c r="CN25" s="82">
        <f>X25</f>
        <v>0</v>
      </c>
      <c r="CO25" s="108">
        <f>AG25</f>
        <v>0</v>
      </c>
      <c r="CP25" s="82">
        <f>AN25</f>
        <v>0</v>
      </c>
      <c r="CQ25" s="82">
        <f>AP25</f>
        <v>0</v>
      </c>
      <c r="CR25" s="82">
        <f>AT25</f>
        <v>0</v>
      </c>
      <c r="CS25" s="82">
        <f>AZ25</f>
        <v>0</v>
      </c>
      <c r="CT25" s="82">
        <f>BF25</f>
        <v>0</v>
      </c>
      <c r="CU25" s="82">
        <f>BO25</f>
        <v>0</v>
      </c>
      <c r="CV25" s="225">
        <f>BU25</f>
        <v>0</v>
      </c>
      <c r="CW25" s="226">
        <f>SUM(CB25:CV25,BZ25)</f>
        <v>136</v>
      </c>
    </row>
    <row r="26" spans="1:101" x14ac:dyDescent="0.25">
      <c r="A26" s="78" t="s">
        <v>278</v>
      </c>
      <c r="B26" s="231">
        <v>21135</v>
      </c>
      <c r="C26" s="116">
        <f>CW26</f>
        <v>132</v>
      </c>
      <c r="D26" s="125"/>
      <c r="E26" s="126"/>
      <c r="F26" s="126"/>
      <c r="G26" s="126"/>
      <c r="H26" s="126"/>
      <c r="I26" s="124">
        <f>MAX(D26:H26)</f>
        <v>0</v>
      </c>
      <c r="J26" s="68"/>
      <c r="K26" s="132"/>
      <c r="L26" s="132"/>
      <c r="M26" s="132"/>
      <c r="N26" s="132">
        <v>62.5</v>
      </c>
      <c r="O26" s="131">
        <f>MAX(K26:N26)</f>
        <v>62.5</v>
      </c>
      <c r="P26" s="69">
        <v>42</v>
      </c>
      <c r="Q26" s="171"/>
      <c r="R26" s="176"/>
      <c r="S26" s="180"/>
      <c r="T26" s="70"/>
      <c r="U26" s="101"/>
      <c r="V26" s="101"/>
      <c r="W26" s="70"/>
      <c r="X26" s="82"/>
      <c r="Y26" s="139"/>
      <c r="Z26" s="139"/>
      <c r="AA26" s="139">
        <f>MAX(Y26:Z26)</f>
        <v>0</v>
      </c>
      <c r="AB26" s="100"/>
      <c r="AC26" s="141"/>
      <c r="AD26" s="141"/>
      <c r="AE26" s="141"/>
      <c r="AF26" s="141">
        <f>MAX(AC26:AE26)</f>
        <v>0</v>
      </c>
      <c r="AG26" s="106"/>
      <c r="AH26" s="135">
        <v>71.3</v>
      </c>
      <c r="AI26" s="135"/>
      <c r="AJ26" s="135">
        <v>73.900000000000006</v>
      </c>
      <c r="AK26" s="135">
        <f>MAX(AH26:AJ26)</f>
        <v>73.900000000000006</v>
      </c>
      <c r="AL26" s="83">
        <v>46</v>
      </c>
      <c r="AM26" s="180"/>
      <c r="AN26" s="70"/>
      <c r="AO26" s="180"/>
      <c r="AP26" s="70"/>
      <c r="AQ26" s="101"/>
      <c r="AR26" s="101"/>
      <c r="AS26" s="70"/>
      <c r="AT26" s="70"/>
      <c r="AU26" s="171"/>
      <c r="AV26" s="101"/>
      <c r="AW26" s="101"/>
      <c r="AX26" s="101"/>
      <c r="AY26" s="180"/>
      <c r="AZ26" s="70"/>
      <c r="BA26" s="101"/>
      <c r="BB26" s="101"/>
      <c r="BC26" s="171"/>
      <c r="BD26" s="101"/>
      <c r="BE26" s="180"/>
      <c r="BF26" s="70"/>
      <c r="BG26" s="234"/>
      <c r="BH26" s="234"/>
      <c r="BI26" s="234">
        <v>68.3</v>
      </c>
      <c r="BJ26" s="234"/>
      <c r="BK26" s="234"/>
      <c r="BL26" s="233">
        <f>MAX(BG26:BK26)</f>
        <v>68.3</v>
      </c>
      <c r="BM26" s="101">
        <v>44</v>
      </c>
      <c r="BN26" s="180"/>
      <c r="BO26" s="70"/>
      <c r="BP26" s="171"/>
      <c r="BQ26" s="101"/>
      <c r="BR26" s="171"/>
      <c r="BS26" s="101"/>
      <c r="BT26" s="180"/>
      <c r="BU26" s="70"/>
      <c r="BV26" s="70"/>
      <c r="BW26" s="82"/>
      <c r="BX26" s="100">
        <f>SUMPRODUCT(LARGE(CB26:CL26,{1;2;3;4;5}))</f>
        <v>44</v>
      </c>
      <c r="BY26" s="82">
        <f>SUMPRODUCT(LARGE(CM26:CV26,{1;2;3;4;5}))</f>
        <v>0</v>
      </c>
      <c r="BZ26" s="109">
        <f>SUM(J26,P26,AL26,BW26)</f>
        <v>88</v>
      </c>
      <c r="CA26" s="116">
        <f>SUM(BX26:BZ26)</f>
        <v>132</v>
      </c>
      <c r="CB26" s="100">
        <f>R26</f>
        <v>0</v>
      </c>
      <c r="CC26" s="100">
        <f>V26</f>
        <v>0</v>
      </c>
      <c r="CD26" s="100">
        <f>AB26</f>
        <v>0</v>
      </c>
      <c r="CE26" s="100">
        <f>AR26</f>
        <v>0</v>
      </c>
      <c r="CF26" s="100">
        <f>AV26</f>
        <v>0</v>
      </c>
      <c r="CG26" s="100">
        <f>AX26</f>
        <v>0</v>
      </c>
      <c r="CH26" s="100">
        <f>BB26</f>
        <v>0</v>
      </c>
      <c r="CI26" s="100">
        <f>BD26</f>
        <v>0</v>
      </c>
      <c r="CJ26" s="100">
        <f>BM26</f>
        <v>44</v>
      </c>
      <c r="CK26" s="100">
        <f>BQ26</f>
        <v>0</v>
      </c>
      <c r="CL26" s="100">
        <f>BS26</f>
        <v>0</v>
      </c>
      <c r="CM26" s="82">
        <f>T26</f>
        <v>0</v>
      </c>
      <c r="CN26" s="82">
        <f>X26</f>
        <v>0</v>
      </c>
      <c r="CO26" s="108">
        <f>AG26</f>
        <v>0</v>
      </c>
      <c r="CP26" s="82">
        <f>AN26</f>
        <v>0</v>
      </c>
      <c r="CQ26" s="82">
        <f>AP26</f>
        <v>0</v>
      </c>
      <c r="CR26" s="82">
        <f>AT26</f>
        <v>0</v>
      </c>
      <c r="CS26" s="82">
        <f>AZ26</f>
        <v>0</v>
      </c>
      <c r="CT26" s="82">
        <f>BF26</f>
        <v>0</v>
      </c>
      <c r="CU26" s="82">
        <f>BO26</f>
        <v>0</v>
      </c>
      <c r="CV26" s="225">
        <f>BU26</f>
        <v>0</v>
      </c>
      <c r="CW26" s="226">
        <f>SUM(CB26:CV26,BZ26)</f>
        <v>132</v>
      </c>
    </row>
    <row r="27" spans="1:101" x14ac:dyDescent="0.25">
      <c r="A27" s="78" t="s">
        <v>325</v>
      </c>
      <c r="B27" s="231">
        <v>34484</v>
      </c>
      <c r="C27" s="116">
        <f>CW27</f>
        <v>126</v>
      </c>
      <c r="D27" s="125"/>
      <c r="E27" s="126"/>
      <c r="F27" s="126"/>
      <c r="G27" s="126"/>
      <c r="H27" s="126"/>
      <c r="I27" s="124">
        <f>MAX(D27:H27)</f>
        <v>0</v>
      </c>
      <c r="J27" s="68"/>
      <c r="K27" s="132"/>
      <c r="L27" s="132"/>
      <c r="M27" s="132"/>
      <c r="N27" s="132"/>
      <c r="O27" s="131">
        <f>MAX(K27:N27)</f>
        <v>0</v>
      </c>
      <c r="P27" s="69"/>
      <c r="Q27" s="171"/>
      <c r="R27" s="176"/>
      <c r="S27" s="180"/>
      <c r="T27" s="70"/>
      <c r="U27" s="101"/>
      <c r="V27" s="101"/>
      <c r="W27" s="70"/>
      <c r="X27" s="82"/>
      <c r="Y27" s="139"/>
      <c r="Z27" s="139">
        <v>62.2</v>
      </c>
      <c r="AA27" s="139">
        <f>MAX(Y27:Z27)</f>
        <v>62.2</v>
      </c>
      <c r="AB27" s="100">
        <v>45</v>
      </c>
      <c r="AC27" s="141"/>
      <c r="AD27" s="141"/>
      <c r="AE27" s="141"/>
      <c r="AF27" s="141">
        <f>MAX(AC27:AE27)</f>
        <v>0</v>
      </c>
      <c r="AG27" s="106"/>
      <c r="AH27" s="135"/>
      <c r="AI27" s="135"/>
      <c r="AJ27" s="135">
        <v>64.400000000000006</v>
      </c>
      <c r="AK27" s="135">
        <f>MAX(AH27:AJ27)</f>
        <v>64.400000000000006</v>
      </c>
      <c r="AL27" s="83">
        <v>39</v>
      </c>
      <c r="AM27" s="180"/>
      <c r="AN27" s="70"/>
      <c r="AO27" s="180"/>
      <c r="AP27" s="70"/>
      <c r="AQ27" s="101"/>
      <c r="AR27" s="101"/>
      <c r="AS27" s="70"/>
      <c r="AT27" s="70"/>
      <c r="AU27" s="171"/>
      <c r="AV27" s="101"/>
      <c r="AW27" s="101"/>
      <c r="AX27" s="101"/>
      <c r="AY27" s="180"/>
      <c r="AZ27" s="70"/>
      <c r="BA27" s="101"/>
      <c r="BB27" s="101"/>
      <c r="BC27" s="171"/>
      <c r="BD27" s="101"/>
      <c r="BE27" s="180"/>
      <c r="BF27" s="70"/>
      <c r="BG27" s="234"/>
      <c r="BH27" s="234">
        <v>65.3</v>
      </c>
      <c r="BI27" s="234">
        <v>65.099999999999994</v>
      </c>
      <c r="BJ27" s="234"/>
      <c r="BK27" s="234"/>
      <c r="BL27" s="233">
        <f>MAX(BG27:BK27)</f>
        <v>65.3</v>
      </c>
      <c r="BM27" s="101">
        <v>42</v>
      </c>
      <c r="BN27" s="180"/>
      <c r="BO27" s="70"/>
      <c r="BP27" s="171"/>
      <c r="BQ27" s="101"/>
      <c r="BR27" s="171"/>
      <c r="BS27" s="101"/>
      <c r="BT27" s="180"/>
      <c r="BU27" s="70"/>
      <c r="BV27" s="70"/>
      <c r="BW27" s="82"/>
      <c r="BX27" s="100">
        <f>SUMPRODUCT(LARGE(CB27:CL27,{1;2;3;4;5}))</f>
        <v>87</v>
      </c>
      <c r="BY27" s="82">
        <f>SUMPRODUCT(LARGE(CM27:CV27,{1;2;3;4;5}))</f>
        <v>0</v>
      </c>
      <c r="BZ27" s="109">
        <f>SUM(J27,P27,AL27,BW27)</f>
        <v>39</v>
      </c>
      <c r="CA27" s="116">
        <f>SUM(BX27:BZ27)</f>
        <v>126</v>
      </c>
      <c r="CB27" s="100">
        <f>R27</f>
        <v>0</v>
      </c>
      <c r="CC27" s="100">
        <f>V27</f>
        <v>0</v>
      </c>
      <c r="CD27" s="83">
        <f>AB27</f>
        <v>45</v>
      </c>
      <c r="CE27" s="100">
        <f>AR27</f>
        <v>0</v>
      </c>
      <c r="CF27" s="100">
        <f>AV27</f>
        <v>0</v>
      </c>
      <c r="CG27" s="100">
        <f>AX27</f>
        <v>0</v>
      </c>
      <c r="CH27" s="100">
        <f>BB27</f>
        <v>0</v>
      </c>
      <c r="CI27" s="100">
        <f>BD27</f>
        <v>0</v>
      </c>
      <c r="CJ27" s="100">
        <f>BM27</f>
        <v>42</v>
      </c>
      <c r="CK27" s="100">
        <f>BQ27</f>
        <v>0</v>
      </c>
      <c r="CL27" s="100">
        <f>BS27</f>
        <v>0</v>
      </c>
      <c r="CM27" s="82">
        <f>T27</f>
        <v>0</v>
      </c>
      <c r="CN27" s="82">
        <f>X27</f>
        <v>0</v>
      </c>
      <c r="CO27" s="108">
        <f>AG27</f>
        <v>0</v>
      </c>
      <c r="CP27" s="82">
        <f>AN27</f>
        <v>0</v>
      </c>
      <c r="CQ27" s="82">
        <f>AP27</f>
        <v>0</v>
      </c>
      <c r="CR27" s="82">
        <f>AT27</f>
        <v>0</v>
      </c>
      <c r="CS27" s="82">
        <f>AZ27</f>
        <v>0</v>
      </c>
      <c r="CT27" s="82">
        <f>BF27</f>
        <v>0</v>
      </c>
      <c r="CU27" s="82">
        <f>BO27</f>
        <v>0</v>
      </c>
      <c r="CV27" s="225">
        <f>BU27</f>
        <v>0</v>
      </c>
      <c r="CW27" s="226">
        <f>SUM(CB27:CV27,BZ27)</f>
        <v>126</v>
      </c>
    </row>
    <row r="28" spans="1:101" x14ac:dyDescent="0.25">
      <c r="A28" s="78" t="s">
        <v>281</v>
      </c>
      <c r="B28" s="231">
        <v>26577</v>
      </c>
      <c r="C28" s="116">
        <f>CW28</f>
        <v>120</v>
      </c>
      <c r="D28" s="125"/>
      <c r="E28" s="126"/>
      <c r="F28" s="126"/>
      <c r="G28" s="126"/>
      <c r="H28" s="126"/>
      <c r="I28" s="124">
        <f>MAX(D28:H28)</f>
        <v>0</v>
      </c>
      <c r="J28" s="68"/>
      <c r="K28" s="132"/>
      <c r="L28" s="132"/>
      <c r="M28" s="132"/>
      <c r="N28" s="132"/>
      <c r="O28" s="131">
        <f>MAX(K28:N28)</f>
        <v>0</v>
      </c>
      <c r="P28" s="69"/>
      <c r="Q28" s="171"/>
      <c r="R28" s="176"/>
      <c r="S28" s="180"/>
      <c r="T28" s="70"/>
      <c r="U28" s="101"/>
      <c r="V28" s="101"/>
      <c r="W28" s="70"/>
      <c r="X28" s="82"/>
      <c r="Y28" s="139"/>
      <c r="Z28" s="139"/>
      <c r="AA28" s="139">
        <f>MAX(Y28:Z28)</f>
        <v>0</v>
      </c>
      <c r="AB28" s="100"/>
      <c r="AC28" s="141"/>
      <c r="AD28" s="141"/>
      <c r="AE28" s="141"/>
      <c r="AF28" s="141">
        <f>MAX(AC28:AE28)</f>
        <v>0</v>
      </c>
      <c r="AG28" s="106"/>
      <c r="AH28" s="135">
        <v>55.2</v>
      </c>
      <c r="AI28" s="135"/>
      <c r="AJ28" s="135">
        <v>54.6</v>
      </c>
      <c r="AK28" s="135">
        <f>MAX(AH28:AJ28)</f>
        <v>55.2</v>
      </c>
      <c r="AL28" s="83">
        <v>20</v>
      </c>
      <c r="AM28" s="180"/>
      <c r="AN28" s="70"/>
      <c r="AO28" s="180"/>
      <c r="AP28" s="70"/>
      <c r="AQ28" s="101"/>
      <c r="AR28" s="101"/>
      <c r="AS28" s="70"/>
      <c r="AT28" s="70"/>
      <c r="AU28" s="171">
        <v>44.8</v>
      </c>
      <c r="AV28" s="101">
        <v>36</v>
      </c>
      <c r="AW28" s="101"/>
      <c r="AX28" s="101"/>
      <c r="AY28" s="180">
        <v>47.6</v>
      </c>
      <c r="AZ28" s="70">
        <v>39</v>
      </c>
      <c r="BA28" s="101"/>
      <c r="BB28" s="101"/>
      <c r="BC28" s="171"/>
      <c r="BD28" s="101"/>
      <c r="BE28" s="180"/>
      <c r="BF28" s="70"/>
      <c r="BG28" s="234"/>
      <c r="BH28" s="234"/>
      <c r="BI28" s="234"/>
      <c r="BJ28" s="234">
        <v>53.3</v>
      </c>
      <c r="BK28" s="234">
        <v>52.6</v>
      </c>
      <c r="BL28" s="233">
        <f>MAX(BG28:BK28)</f>
        <v>53.3</v>
      </c>
      <c r="BM28" s="101">
        <v>25</v>
      </c>
      <c r="BN28" s="180"/>
      <c r="BO28" s="70"/>
      <c r="BP28" s="171"/>
      <c r="BQ28" s="101"/>
      <c r="BR28" s="171"/>
      <c r="BS28" s="101"/>
      <c r="BT28" s="180"/>
      <c r="BU28" s="70"/>
      <c r="BV28" s="70"/>
      <c r="BW28" s="82"/>
      <c r="BX28" s="100">
        <f>SUMPRODUCT(LARGE(CB28:CL28,{1;2;3;4;5}))</f>
        <v>61</v>
      </c>
      <c r="BY28" s="82">
        <f>SUMPRODUCT(LARGE(CM28:CV28,{1;2;3;4;5}))</f>
        <v>39</v>
      </c>
      <c r="BZ28" s="109">
        <f>SUM(J28,P28,AL28,BW28)</f>
        <v>20</v>
      </c>
      <c r="CA28" s="116">
        <f>SUM(BX28:BZ28)</f>
        <v>120</v>
      </c>
      <c r="CB28" s="100">
        <f>R28</f>
        <v>0</v>
      </c>
      <c r="CC28" s="100">
        <f>V28</f>
        <v>0</v>
      </c>
      <c r="CD28" s="100">
        <f>AB28</f>
        <v>0</v>
      </c>
      <c r="CE28" s="100">
        <f>AR28</f>
        <v>0</v>
      </c>
      <c r="CF28" s="100">
        <f>AV28</f>
        <v>36</v>
      </c>
      <c r="CG28" s="100">
        <f>AX28</f>
        <v>0</v>
      </c>
      <c r="CH28" s="100">
        <f>BB28</f>
        <v>0</v>
      </c>
      <c r="CI28" s="100">
        <f>BD28</f>
        <v>0</v>
      </c>
      <c r="CJ28" s="100">
        <f>BM28</f>
        <v>25</v>
      </c>
      <c r="CK28" s="100">
        <f>BQ28</f>
        <v>0</v>
      </c>
      <c r="CL28" s="100">
        <f>BS28</f>
        <v>0</v>
      </c>
      <c r="CM28" s="82">
        <f>T28</f>
        <v>0</v>
      </c>
      <c r="CN28" s="82">
        <f>X28</f>
        <v>0</v>
      </c>
      <c r="CO28" s="108">
        <f>AG28</f>
        <v>0</v>
      </c>
      <c r="CP28" s="82">
        <f>AN28</f>
        <v>0</v>
      </c>
      <c r="CQ28" s="82">
        <f>AP28</f>
        <v>0</v>
      </c>
      <c r="CR28" s="82">
        <f>AT28</f>
        <v>0</v>
      </c>
      <c r="CS28" s="82">
        <f>AZ28</f>
        <v>39</v>
      </c>
      <c r="CT28" s="82">
        <f>BF28</f>
        <v>0</v>
      </c>
      <c r="CU28" s="82">
        <f>BO28</f>
        <v>0</v>
      </c>
      <c r="CV28" s="225">
        <f>BU28</f>
        <v>0</v>
      </c>
      <c r="CW28" s="226">
        <f>SUM(CB28:CV28,BZ28)</f>
        <v>120</v>
      </c>
    </row>
    <row r="29" spans="1:101" x14ac:dyDescent="0.25">
      <c r="A29" s="78" t="s">
        <v>272</v>
      </c>
      <c r="B29" s="231">
        <v>22186</v>
      </c>
      <c r="C29" s="116">
        <f>CW29</f>
        <v>100</v>
      </c>
      <c r="D29" s="125"/>
      <c r="E29" s="126"/>
      <c r="F29" s="126"/>
      <c r="G29" s="126"/>
      <c r="H29" s="126"/>
      <c r="I29" s="124">
        <f>MAX(D29:H29)</f>
        <v>0</v>
      </c>
      <c r="J29" s="68"/>
      <c r="K29" s="132"/>
      <c r="L29" s="132"/>
      <c r="M29" s="132"/>
      <c r="N29" s="132"/>
      <c r="O29" s="131">
        <f>MAX(K29:N29)</f>
        <v>0</v>
      </c>
      <c r="P29" s="69"/>
      <c r="Q29" s="171"/>
      <c r="R29" s="176"/>
      <c r="S29" s="180"/>
      <c r="T29" s="70"/>
      <c r="U29" s="101"/>
      <c r="V29" s="101"/>
      <c r="W29" s="70"/>
      <c r="X29" s="82"/>
      <c r="Y29" s="139"/>
      <c r="Z29" s="139"/>
      <c r="AA29" s="139">
        <f>MAX(Y29:Z29)</f>
        <v>0</v>
      </c>
      <c r="AB29" s="100"/>
      <c r="AC29" s="141"/>
      <c r="AD29" s="141"/>
      <c r="AE29" s="141"/>
      <c r="AF29" s="141">
        <f>MAX(AC29:AE29)</f>
        <v>0</v>
      </c>
      <c r="AG29" s="106"/>
      <c r="AH29" s="135">
        <v>76.599999999999994</v>
      </c>
      <c r="AI29" s="135"/>
      <c r="AJ29" s="135"/>
      <c r="AK29" s="135">
        <f>MAX(AH29:AJ29)</f>
        <v>76.599999999999994</v>
      </c>
      <c r="AL29" s="83">
        <v>50</v>
      </c>
      <c r="AM29" s="180"/>
      <c r="AN29" s="70"/>
      <c r="AO29" s="180"/>
      <c r="AP29" s="70"/>
      <c r="AQ29" s="101"/>
      <c r="AR29" s="101"/>
      <c r="AS29" s="70"/>
      <c r="AT29" s="70"/>
      <c r="AU29" s="171">
        <v>66.599999999999994</v>
      </c>
      <c r="AV29" s="101">
        <v>50</v>
      </c>
      <c r="AW29" s="101"/>
      <c r="AX29" s="101"/>
      <c r="AY29" s="180"/>
      <c r="AZ29" s="70"/>
      <c r="BA29" s="101"/>
      <c r="BB29" s="101"/>
      <c r="BC29" s="171"/>
      <c r="BD29" s="101"/>
      <c r="BE29" s="180"/>
      <c r="BF29" s="70"/>
      <c r="BG29" s="234"/>
      <c r="BH29" s="234"/>
      <c r="BI29" s="234"/>
      <c r="BJ29" s="234"/>
      <c r="BK29" s="234"/>
      <c r="BL29" s="233">
        <f>MAX(BG29:BK29)</f>
        <v>0</v>
      </c>
      <c r="BM29" s="101"/>
      <c r="BN29" s="180"/>
      <c r="BO29" s="70"/>
      <c r="BP29" s="171"/>
      <c r="BQ29" s="101"/>
      <c r="BR29" s="171"/>
      <c r="BS29" s="101"/>
      <c r="BT29" s="180"/>
      <c r="BU29" s="70"/>
      <c r="BV29" s="70"/>
      <c r="BW29" s="82"/>
      <c r="BX29" s="100">
        <f>SUMPRODUCT(LARGE(CB29:CL29,{1;2;3;4;5}))</f>
        <v>50</v>
      </c>
      <c r="BY29" s="82">
        <f>SUMPRODUCT(LARGE(CM29:CV29,{1;2;3;4;5}))</f>
        <v>0</v>
      </c>
      <c r="BZ29" s="109">
        <f>SUM(J29,P29,AL29,BW29)</f>
        <v>50</v>
      </c>
      <c r="CA29" s="116">
        <f>SUM(BX29:BZ29)</f>
        <v>100</v>
      </c>
      <c r="CB29" s="100">
        <f>R29</f>
        <v>0</v>
      </c>
      <c r="CC29" s="100">
        <f>V29</f>
        <v>0</v>
      </c>
      <c r="CD29" s="100">
        <f>AB29</f>
        <v>0</v>
      </c>
      <c r="CE29" s="100">
        <f>AR29</f>
        <v>0</v>
      </c>
      <c r="CF29" s="100">
        <f>AV29</f>
        <v>50</v>
      </c>
      <c r="CG29" s="100">
        <f>AX29</f>
        <v>0</v>
      </c>
      <c r="CH29" s="100">
        <f>BB29</f>
        <v>0</v>
      </c>
      <c r="CI29" s="100">
        <f>BD29</f>
        <v>0</v>
      </c>
      <c r="CJ29" s="100">
        <f>BM29</f>
        <v>0</v>
      </c>
      <c r="CK29" s="100">
        <f>BQ29</f>
        <v>0</v>
      </c>
      <c r="CL29" s="100">
        <f>BS29</f>
        <v>0</v>
      </c>
      <c r="CM29" s="82">
        <f>T29</f>
        <v>0</v>
      </c>
      <c r="CN29" s="82">
        <f>X29</f>
        <v>0</v>
      </c>
      <c r="CO29" s="108">
        <f>AG29</f>
        <v>0</v>
      </c>
      <c r="CP29" s="82">
        <f>AN29</f>
        <v>0</v>
      </c>
      <c r="CQ29" s="82">
        <f>AP29</f>
        <v>0</v>
      </c>
      <c r="CR29" s="82">
        <f>AT29</f>
        <v>0</v>
      </c>
      <c r="CS29" s="82">
        <f>AZ29</f>
        <v>0</v>
      </c>
      <c r="CT29" s="82">
        <f>BF29</f>
        <v>0</v>
      </c>
      <c r="CU29" s="82">
        <f>BO29</f>
        <v>0</v>
      </c>
      <c r="CV29" s="225">
        <f>BU29</f>
        <v>0</v>
      </c>
      <c r="CW29" s="226">
        <f>SUM(CB29:CV29,BZ29)</f>
        <v>100</v>
      </c>
    </row>
    <row r="30" spans="1:101" x14ac:dyDescent="0.25">
      <c r="A30" s="78" t="s">
        <v>243</v>
      </c>
      <c r="B30" s="231">
        <v>28130</v>
      </c>
      <c r="C30" s="116">
        <f>CW30</f>
        <v>93</v>
      </c>
      <c r="D30" s="125"/>
      <c r="E30" s="126"/>
      <c r="F30" s="126"/>
      <c r="G30" s="126"/>
      <c r="H30" s="126"/>
      <c r="I30" s="124">
        <f>MAX(D30:H30)</f>
        <v>0</v>
      </c>
      <c r="J30" s="68"/>
      <c r="K30" s="132"/>
      <c r="L30" s="132"/>
      <c r="M30" s="132"/>
      <c r="N30" s="132"/>
      <c r="O30" s="131">
        <f>MAX(K30:N30)</f>
        <v>0</v>
      </c>
      <c r="P30" s="69"/>
      <c r="Q30" s="171"/>
      <c r="R30" s="176"/>
      <c r="S30" s="180"/>
      <c r="T30" s="70"/>
      <c r="U30" s="101"/>
      <c r="V30" s="101"/>
      <c r="W30" s="70"/>
      <c r="X30" s="82"/>
      <c r="Y30" s="139">
        <v>51.7</v>
      </c>
      <c r="Z30" s="139"/>
      <c r="AA30" s="139">
        <f>MAX(Y30:Z30)</f>
        <v>51.7</v>
      </c>
      <c r="AB30" s="100">
        <v>33</v>
      </c>
      <c r="AC30" s="141"/>
      <c r="AD30" s="141"/>
      <c r="AE30" s="141"/>
      <c r="AF30" s="141">
        <f>MAX(AC30:AE30)</f>
        <v>0</v>
      </c>
      <c r="AG30" s="106"/>
      <c r="AH30" s="135">
        <v>57</v>
      </c>
      <c r="AI30" s="135"/>
      <c r="AJ30" s="135"/>
      <c r="AK30" s="135">
        <f>MAX(AH30:AJ30)</f>
        <v>57</v>
      </c>
      <c r="AL30" s="83">
        <v>22</v>
      </c>
      <c r="AM30" s="180"/>
      <c r="AN30" s="70"/>
      <c r="AO30" s="180"/>
      <c r="AP30" s="70"/>
      <c r="AQ30" s="101"/>
      <c r="AR30" s="101"/>
      <c r="AS30" s="70"/>
      <c r="AT30" s="70"/>
      <c r="AU30" s="171">
        <v>46.8</v>
      </c>
      <c r="AV30" s="101">
        <v>38</v>
      </c>
      <c r="AW30" s="101"/>
      <c r="AX30" s="101"/>
      <c r="AY30" s="180"/>
      <c r="AZ30" s="70"/>
      <c r="BA30" s="101"/>
      <c r="BB30" s="101"/>
      <c r="BC30" s="171"/>
      <c r="BD30" s="101"/>
      <c r="BE30" s="180"/>
      <c r="BF30" s="70"/>
      <c r="BG30" s="234"/>
      <c r="BH30" s="234"/>
      <c r="BI30" s="234"/>
      <c r="BJ30" s="234"/>
      <c r="BK30" s="234"/>
      <c r="BL30" s="233">
        <f>MAX(BG30:BK30)</f>
        <v>0</v>
      </c>
      <c r="BM30" s="101"/>
      <c r="BN30" s="180"/>
      <c r="BO30" s="70"/>
      <c r="BP30" s="171"/>
      <c r="BQ30" s="101"/>
      <c r="BR30" s="171"/>
      <c r="BS30" s="101"/>
      <c r="BT30" s="180"/>
      <c r="BU30" s="70"/>
      <c r="BV30" s="70"/>
      <c r="BW30" s="82"/>
      <c r="BX30" s="100">
        <f>SUMPRODUCT(LARGE(CB30:CL30,{1;2;3;4;5}))</f>
        <v>71</v>
      </c>
      <c r="BY30" s="82">
        <f>SUMPRODUCT(LARGE(CM30:CV30,{1;2;3;4;5}))</f>
        <v>0</v>
      </c>
      <c r="BZ30" s="109">
        <f>SUM(J30,P30,AL30,BW30)</f>
        <v>22</v>
      </c>
      <c r="CA30" s="116">
        <f>SUM(BX30:BZ30)</f>
        <v>93</v>
      </c>
      <c r="CB30" s="100">
        <f>R30</f>
        <v>0</v>
      </c>
      <c r="CC30" s="100">
        <f>V30</f>
        <v>0</v>
      </c>
      <c r="CD30" s="83">
        <f>AB30</f>
        <v>33</v>
      </c>
      <c r="CE30" s="100">
        <f>AR30</f>
        <v>0</v>
      </c>
      <c r="CF30" s="100">
        <f>AV30</f>
        <v>38</v>
      </c>
      <c r="CG30" s="100">
        <f>AX30</f>
        <v>0</v>
      </c>
      <c r="CH30" s="100">
        <f>BB30</f>
        <v>0</v>
      </c>
      <c r="CI30" s="100">
        <f>BD30</f>
        <v>0</v>
      </c>
      <c r="CJ30" s="100">
        <f>BM30</f>
        <v>0</v>
      </c>
      <c r="CK30" s="100">
        <f>BQ30</f>
        <v>0</v>
      </c>
      <c r="CL30" s="100">
        <f>BS30</f>
        <v>0</v>
      </c>
      <c r="CM30" s="82">
        <f>T30</f>
        <v>0</v>
      </c>
      <c r="CN30" s="82">
        <f>X30</f>
        <v>0</v>
      </c>
      <c r="CO30" s="108">
        <f>AG30</f>
        <v>0</v>
      </c>
      <c r="CP30" s="82">
        <f>AN30</f>
        <v>0</v>
      </c>
      <c r="CQ30" s="82">
        <f>AP30</f>
        <v>0</v>
      </c>
      <c r="CR30" s="82">
        <f>AT30</f>
        <v>0</v>
      </c>
      <c r="CS30" s="82">
        <f>AZ30</f>
        <v>0</v>
      </c>
      <c r="CT30" s="82">
        <f>BF30</f>
        <v>0</v>
      </c>
      <c r="CU30" s="82">
        <f>BO30</f>
        <v>0</v>
      </c>
      <c r="CV30" s="225">
        <f>BU30</f>
        <v>0</v>
      </c>
      <c r="CW30" s="226">
        <f>SUM(CB30:CV30,BZ30)</f>
        <v>93</v>
      </c>
    </row>
    <row r="31" spans="1:101" x14ac:dyDescent="0.25">
      <c r="A31" s="78" t="s">
        <v>279</v>
      </c>
      <c r="B31" s="231">
        <v>27165</v>
      </c>
      <c r="C31" s="116">
        <f>CW31</f>
        <v>93</v>
      </c>
      <c r="D31" s="125"/>
      <c r="E31" s="126"/>
      <c r="F31" s="126"/>
      <c r="G31" s="126"/>
      <c r="H31" s="126"/>
      <c r="I31" s="124">
        <f>MAX(D31:H31)</f>
        <v>0</v>
      </c>
      <c r="J31" s="68"/>
      <c r="K31" s="132"/>
      <c r="L31" s="132"/>
      <c r="M31" s="132"/>
      <c r="N31" s="132"/>
      <c r="O31" s="131">
        <f>MAX(K31:N31)</f>
        <v>0</v>
      </c>
      <c r="P31" s="69"/>
      <c r="Q31" s="171"/>
      <c r="R31" s="176"/>
      <c r="S31" s="180"/>
      <c r="T31" s="70"/>
      <c r="U31" s="101"/>
      <c r="V31" s="101"/>
      <c r="W31" s="70"/>
      <c r="X31" s="82"/>
      <c r="Y31" s="139"/>
      <c r="Z31" s="139"/>
      <c r="AA31" s="139">
        <f>MAX(Y31:Z31)</f>
        <v>0</v>
      </c>
      <c r="AB31" s="100"/>
      <c r="AC31" s="141"/>
      <c r="AD31" s="141"/>
      <c r="AE31" s="141"/>
      <c r="AF31" s="141">
        <f>MAX(AC31:AE31)</f>
        <v>0</v>
      </c>
      <c r="AG31" s="106"/>
      <c r="AH31" s="135">
        <v>54.8</v>
      </c>
      <c r="AI31" s="135"/>
      <c r="AJ31" s="135">
        <v>55.3</v>
      </c>
      <c r="AK31" s="135">
        <f>MAX(AH31:AJ31)</f>
        <v>55.3</v>
      </c>
      <c r="AL31" s="83">
        <v>21</v>
      </c>
      <c r="AM31" s="180"/>
      <c r="AN31" s="70"/>
      <c r="AO31" s="180"/>
      <c r="AP31" s="70"/>
      <c r="AQ31" s="101"/>
      <c r="AR31" s="101"/>
      <c r="AS31" s="70"/>
      <c r="AT31" s="70"/>
      <c r="AU31" s="171">
        <v>43.4</v>
      </c>
      <c r="AV31" s="101">
        <v>34</v>
      </c>
      <c r="AW31" s="101"/>
      <c r="AX31" s="101"/>
      <c r="AY31" s="180">
        <v>46.6</v>
      </c>
      <c r="AZ31" s="70">
        <v>38</v>
      </c>
      <c r="BA31" s="101"/>
      <c r="BB31" s="101"/>
      <c r="BC31" s="171"/>
      <c r="BD31" s="101"/>
      <c r="BE31" s="180"/>
      <c r="BF31" s="70"/>
      <c r="BG31" s="234"/>
      <c r="BH31" s="234"/>
      <c r="BI31" s="234"/>
      <c r="BJ31" s="234"/>
      <c r="BK31" s="234"/>
      <c r="BL31" s="233">
        <f>MAX(BG31:BK31)</f>
        <v>0</v>
      </c>
      <c r="BM31" s="101"/>
      <c r="BN31" s="180"/>
      <c r="BO31" s="70"/>
      <c r="BP31" s="171"/>
      <c r="BQ31" s="101"/>
      <c r="BR31" s="171"/>
      <c r="BS31" s="101"/>
      <c r="BT31" s="180"/>
      <c r="BU31" s="70"/>
      <c r="BV31" s="70"/>
      <c r="BW31" s="82"/>
      <c r="BX31" s="100">
        <f>SUMPRODUCT(LARGE(CB31:CL31,{1;2;3;4;5}))</f>
        <v>34</v>
      </c>
      <c r="BY31" s="82">
        <f>SUMPRODUCT(LARGE(CM31:CV31,{1;2;3;4;5}))</f>
        <v>38</v>
      </c>
      <c r="BZ31" s="109">
        <f>SUM(J31,P31,AL31,BW31)</f>
        <v>21</v>
      </c>
      <c r="CA31" s="116">
        <f>SUM(BX31:BZ31)</f>
        <v>93</v>
      </c>
      <c r="CB31" s="100">
        <f>R31</f>
        <v>0</v>
      </c>
      <c r="CC31" s="100">
        <f>V31</f>
        <v>0</v>
      </c>
      <c r="CD31" s="100">
        <f>AB31</f>
        <v>0</v>
      </c>
      <c r="CE31" s="100">
        <f>AR31</f>
        <v>0</v>
      </c>
      <c r="CF31" s="100">
        <f>AV31</f>
        <v>34</v>
      </c>
      <c r="CG31" s="100">
        <f>AX31</f>
        <v>0</v>
      </c>
      <c r="CH31" s="100">
        <f>BB31</f>
        <v>0</v>
      </c>
      <c r="CI31" s="100">
        <f>BD31</f>
        <v>0</v>
      </c>
      <c r="CJ31" s="100">
        <f>BM31</f>
        <v>0</v>
      </c>
      <c r="CK31" s="100">
        <f>BQ31</f>
        <v>0</v>
      </c>
      <c r="CL31" s="100">
        <f>BS31</f>
        <v>0</v>
      </c>
      <c r="CM31" s="82">
        <f>T31</f>
        <v>0</v>
      </c>
      <c r="CN31" s="82">
        <f>X31</f>
        <v>0</v>
      </c>
      <c r="CO31" s="108">
        <f>AG31</f>
        <v>0</v>
      </c>
      <c r="CP31" s="82">
        <f>AN31</f>
        <v>0</v>
      </c>
      <c r="CQ31" s="82">
        <f>AP31</f>
        <v>0</v>
      </c>
      <c r="CR31" s="82">
        <f>AT31</f>
        <v>0</v>
      </c>
      <c r="CS31" s="82">
        <f>AZ31</f>
        <v>38</v>
      </c>
      <c r="CT31" s="82">
        <f>BF31</f>
        <v>0</v>
      </c>
      <c r="CU31" s="82">
        <f>BO31</f>
        <v>0</v>
      </c>
      <c r="CV31" s="225">
        <f>BU31</f>
        <v>0</v>
      </c>
      <c r="CW31" s="226">
        <f>SUM(CB31:CV31,BZ31)</f>
        <v>93</v>
      </c>
    </row>
    <row r="32" spans="1:101" x14ac:dyDescent="0.25">
      <c r="A32" s="78" t="s">
        <v>245</v>
      </c>
      <c r="B32" s="231">
        <v>24471</v>
      </c>
      <c r="C32" s="116">
        <f>CW32</f>
        <v>91</v>
      </c>
      <c r="D32" s="125"/>
      <c r="E32" s="126"/>
      <c r="F32" s="126"/>
      <c r="G32" s="126"/>
      <c r="H32" s="126"/>
      <c r="I32" s="124">
        <f>MAX(D32:H32)</f>
        <v>0</v>
      </c>
      <c r="J32" s="68"/>
      <c r="K32" s="132"/>
      <c r="L32" s="132"/>
      <c r="M32" s="132"/>
      <c r="N32" s="132"/>
      <c r="O32" s="131">
        <f>MAX(K32:N32)</f>
        <v>0</v>
      </c>
      <c r="P32" s="69"/>
      <c r="Q32" s="171"/>
      <c r="R32" s="176"/>
      <c r="S32" s="180"/>
      <c r="T32" s="70"/>
      <c r="U32" s="101"/>
      <c r="V32" s="101"/>
      <c r="W32" s="70"/>
      <c r="X32" s="82"/>
      <c r="Y32" s="139">
        <v>50.1</v>
      </c>
      <c r="Z32" s="139"/>
      <c r="AA32" s="139">
        <f>MAX(Y32:Z32)</f>
        <v>50.1</v>
      </c>
      <c r="AB32" s="100">
        <v>31</v>
      </c>
      <c r="AC32" s="141"/>
      <c r="AD32" s="141"/>
      <c r="AE32" s="141"/>
      <c r="AF32" s="141">
        <f>MAX(AC32:AE32)</f>
        <v>0</v>
      </c>
      <c r="AG32" s="106"/>
      <c r="AH32" s="135">
        <v>60.1</v>
      </c>
      <c r="AI32" s="135"/>
      <c r="AJ32" s="135">
        <v>58.4</v>
      </c>
      <c r="AK32" s="135">
        <f>MAX(AH32:AJ32)</f>
        <v>60.1</v>
      </c>
      <c r="AL32" s="83">
        <v>33</v>
      </c>
      <c r="AM32" s="180"/>
      <c r="AN32" s="70"/>
      <c r="AO32" s="180"/>
      <c r="AP32" s="70"/>
      <c r="AQ32" s="101"/>
      <c r="AR32" s="101"/>
      <c r="AS32" s="70"/>
      <c r="AT32" s="70"/>
      <c r="AU32" s="171"/>
      <c r="AV32" s="101"/>
      <c r="AW32" s="101"/>
      <c r="AX32" s="101"/>
      <c r="AY32" s="180"/>
      <c r="AZ32" s="70"/>
      <c r="BA32" s="101"/>
      <c r="BB32" s="101"/>
      <c r="BC32" s="171"/>
      <c r="BD32" s="101"/>
      <c r="BE32" s="180"/>
      <c r="BF32" s="70"/>
      <c r="BG32" s="234">
        <v>53.3</v>
      </c>
      <c r="BH32" s="234">
        <v>55.5</v>
      </c>
      <c r="BI32" s="234"/>
      <c r="BJ32" s="234"/>
      <c r="BK32" s="234"/>
      <c r="BL32" s="233">
        <f>MAX(BG32:BK32)</f>
        <v>55.5</v>
      </c>
      <c r="BM32" s="101">
        <v>27</v>
      </c>
      <c r="BN32" s="180"/>
      <c r="BO32" s="70"/>
      <c r="BP32" s="171"/>
      <c r="BQ32" s="101"/>
      <c r="BR32" s="171"/>
      <c r="BS32" s="101"/>
      <c r="BT32" s="180"/>
      <c r="BU32" s="70"/>
      <c r="BV32" s="70"/>
      <c r="BW32" s="82"/>
      <c r="BX32" s="100">
        <f>SUMPRODUCT(LARGE(CB32:CL32,{1;2;3;4;5}))</f>
        <v>58</v>
      </c>
      <c r="BY32" s="82">
        <f>SUMPRODUCT(LARGE(CM32:CV32,{1;2;3;4;5}))</f>
        <v>0</v>
      </c>
      <c r="BZ32" s="109">
        <f>SUM(J32,P32,AL32,BW32)</f>
        <v>33</v>
      </c>
      <c r="CA32" s="116">
        <f>SUM(BX32:BZ32)</f>
        <v>91</v>
      </c>
      <c r="CB32" s="100">
        <f>R32</f>
        <v>0</v>
      </c>
      <c r="CC32" s="100">
        <f>V32</f>
        <v>0</v>
      </c>
      <c r="CD32" s="83">
        <f>AB32</f>
        <v>31</v>
      </c>
      <c r="CE32" s="100">
        <f>AR32</f>
        <v>0</v>
      </c>
      <c r="CF32" s="100">
        <f>AV32</f>
        <v>0</v>
      </c>
      <c r="CG32" s="100">
        <f>AX32</f>
        <v>0</v>
      </c>
      <c r="CH32" s="100">
        <f>BB32</f>
        <v>0</v>
      </c>
      <c r="CI32" s="100">
        <f>BD32</f>
        <v>0</v>
      </c>
      <c r="CJ32" s="100">
        <f>BM32</f>
        <v>27</v>
      </c>
      <c r="CK32" s="100">
        <f>BQ32</f>
        <v>0</v>
      </c>
      <c r="CL32" s="100">
        <f>BS32</f>
        <v>0</v>
      </c>
      <c r="CM32" s="82">
        <f>T32</f>
        <v>0</v>
      </c>
      <c r="CN32" s="82">
        <f>X32</f>
        <v>0</v>
      </c>
      <c r="CO32" s="108">
        <f>AG32</f>
        <v>0</v>
      </c>
      <c r="CP32" s="82">
        <f>AN32</f>
        <v>0</v>
      </c>
      <c r="CQ32" s="82">
        <f>AP32</f>
        <v>0</v>
      </c>
      <c r="CR32" s="82">
        <f>AT32</f>
        <v>0</v>
      </c>
      <c r="CS32" s="82">
        <f>AZ32</f>
        <v>0</v>
      </c>
      <c r="CT32" s="82">
        <f>BF32</f>
        <v>0</v>
      </c>
      <c r="CU32" s="82">
        <f>BO32</f>
        <v>0</v>
      </c>
      <c r="CV32" s="225">
        <f>BU32</f>
        <v>0</v>
      </c>
      <c r="CW32" s="226">
        <f>SUM(CB32:CV32,BZ32)</f>
        <v>91</v>
      </c>
    </row>
    <row r="33" spans="1:101" x14ac:dyDescent="0.25">
      <c r="A33" s="78" t="s">
        <v>181</v>
      </c>
      <c r="B33" s="231">
        <v>24910</v>
      </c>
      <c r="C33" s="116">
        <f>CW33</f>
        <v>83</v>
      </c>
      <c r="D33" s="125"/>
      <c r="E33" s="126"/>
      <c r="F33" s="126"/>
      <c r="G33" s="126"/>
      <c r="H33" s="126"/>
      <c r="I33" s="124">
        <f>MAX(D33:H33)</f>
        <v>0</v>
      </c>
      <c r="J33" s="68"/>
      <c r="K33" s="132">
        <v>55.4</v>
      </c>
      <c r="L33" s="132">
        <v>56</v>
      </c>
      <c r="M33" s="132"/>
      <c r="N33" s="132">
        <v>58</v>
      </c>
      <c r="O33" s="131">
        <f>MAX(K33:N33)</f>
        <v>58</v>
      </c>
      <c r="P33" s="69">
        <v>39</v>
      </c>
      <c r="Q33" s="171"/>
      <c r="R33" s="176"/>
      <c r="S33" s="180"/>
      <c r="T33" s="70"/>
      <c r="U33" s="101"/>
      <c r="V33" s="101"/>
      <c r="W33" s="70"/>
      <c r="X33" s="82"/>
      <c r="Y33" s="139">
        <v>59.9</v>
      </c>
      <c r="Z33" s="139">
        <v>62</v>
      </c>
      <c r="AA33" s="139">
        <f>MAX(Y33:Z33)</f>
        <v>62</v>
      </c>
      <c r="AB33" s="100">
        <v>44</v>
      </c>
      <c r="AC33" s="141"/>
      <c r="AD33" s="141"/>
      <c r="AE33" s="141"/>
      <c r="AF33" s="141">
        <f>MAX(AC33:AE33)</f>
        <v>0</v>
      </c>
      <c r="AG33" s="106"/>
      <c r="AH33" s="135"/>
      <c r="AI33" s="135"/>
      <c r="AJ33" s="135"/>
      <c r="AK33" s="135">
        <f>MAX(AH33:AJ33)</f>
        <v>0</v>
      </c>
      <c r="AL33" s="83"/>
      <c r="AM33" s="180"/>
      <c r="AN33" s="70"/>
      <c r="AO33" s="180"/>
      <c r="AP33" s="70"/>
      <c r="AQ33" s="101"/>
      <c r="AR33" s="101"/>
      <c r="AS33" s="70"/>
      <c r="AT33" s="70"/>
      <c r="AU33" s="171"/>
      <c r="AV33" s="101"/>
      <c r="AW33" s="101"/>
      <c r="AX33" s="101"/>
      <c r="AY33" s="180"/>
      <c r="AZ33" s="70"/>
      <c r="BA33" s="101"/>
      <c r="BB33" s="101"/>
      <c r="BC33" s="171"/>
      <c r="BD33" s="101"/>
      <c r="BE33" s="180"/>
      <c r="BF33" s="70"/>
      <c r="BG33" s="234"/>
      <c r="BH33" s="234"/>
      <c r="BI33" s="234"/>
      <c r="BJ33" s="234"/>
      <c r="BK33" s="234"/>
      <c r="BL33" s="233">
        <f>MAX(BG33:BK33)</f>
        <v>0</v>
      </c>
      <c r="BM33" s="101"/>
      <c r="BN33" s="180"/>
      <c r="BO33" s="70"/>
      <c r="BP33" s="171"/>
      <c r="BQ33" s="101"/>
      <c r="BR33" s="171"/>
      <c r="BS33" s="101"/>
      <c r="BT33" s="180"/>
      <c r="BU33" s="70"/>
      <c r="BV33" s="70"/>
      <c r="BW33" s="82"/>
      <c r="BX33" s="100">
        <f>SUMPRODUCT(LARGE(CB33:CL33,{1;2;3;4;5}))</f>
        <v>44</v>
      </c>
      <c r="BY33" s="82">
        <f>SUMPRODUCT(LARGE(CM33:CV33,{1;2;3;4;5}))</f>
        <v>0</v>
      </c>
      <c r="BZ33" s="109">
        <f>SUM(J33,P33,AL33,BW33)</f>
        <v>39</v>
      </c>
      <c r="CA33" s="116">
        <f>SUM(BX33:BZ33)</f>
        <v>83</v>
      </c>
      <c r="CB33" s="100">
        <f>R33</f>
        <v>0</v>
      </c>
      <c r="CC33" s="100">
        <f>V33</f>
        <v>0</v>
      </c>
      <c r="CD33" s="83">
        <f>AB33</f>
        <v>44</v>
      </c>
      <c r="CE33" s="100">
        <f>AR33</f>
        <v>0</v>
      </c>
      <c r="CF33" s="100">
        <f>AV33</f>
        <v>0</v>
      </c>
      <c r="CG33" s="100">
        <f>AX33</f>
        <v>0</v>
      </c>
      <c r="CH33" s="100">
        <f>BB33</f>
        <v>0</v>
      </c>
      <c r="CI33" s="100">
        <f>BD33</f>
        <v>0</v>
      </c>
      <c r="CJ33" s="100">
        <f>BM33</f>
        <v>0</v>
      </c>
      <c r="CK33" s="100">
        <f>BQ33</f>
        <v>0</v>
      </c>
      <c r="CL33" s="100">
        <f>BS33</f>
        <v>0</v>
      </c>
      <c r="CM33" s="82">
        <f>T33</f>
        <v>0</v>
      </c>
      <c r="CN33" s="82">
        <f>X33</f>
        <v>0</v>
      </c>
      <c r="CO33" s="108">
        <f>AG33</f>
        <v>0</v>
      </c>
      <c r="CP33" s="82">
        <f>AN33</f>
        <v>0</v>
      </c>
      <c r="CQ33" s="82">
        <f>AP33</f>
        <v>0</v>
      </c>
      <c r="CR33" s="82">
        <f>AT33</f>
        <v>0</v>
      </c>
      <c r="CS33" s="82">
        <f>AZ33</f>
        <v>0</v>
      </c>
      <c r="CT33" s="82">
        <f>BF33</f>
        <v>0</v>
      </c>
      <c r="CU33" s="82">
        <f>BO33</f>
        <v>0</v>
      </c>
      <c r="CV33" s="225">
        <f>BU33</f>
        <v>0</v>
      </c>
      <c r="CW33" s="226">
        <f>SUM(CB33:CV33,BZ33)</f>
        <v>83</v>
      </c>
    </row>
    <row r="34" spans="1:101" x14ac:dyDescent="0.25">
      <c r="A34" s="78" t="s">
        <v>328</v>
      </c>
      <c r="B34" s="231">
        <v>34925</v>
      </c>
      <c r="C34" s="116">
        <f>CW34</f>
        <v>76</v>
      </c>
      <c r="D34" s="125"/>
      <c r="E34" s="126"/>
      <c r="F34" s="126"/>
      <c r="G34" s="126"/>
      <c r="H34" s="126"/>
      <c r="I34" s="124">
        <f>MAX(D34:H34)</f>
        <v>0</v>
      </c>
      <c r="J34" s="68"/>
      <c r="K34" s="132"/>
      <c r="L34" s="132"/>
      <c r="M34" s="132"/>
      <c r="N34" s="132"/>
      <c r="O34" s="131">
        <f>MAX(K34:N34)</f>
        <v>0</v>
      </c>
      <c r="P34" s="69"/>
      <c r="Q34" s="171"/>
      <c r="R34" s="176"/>
      <c r="S34" s="180"/>
      <c r="T34" s="70"/>
      <c r="U34" s="101"/>
      <c r="V34" s="101"/>
      <c r="W34" s="70"/>
      <c r="X34" s="82"/>
      <c r="Y34" s="139"/>
      <c r="Z34" s="139"/>
      <c r="AA34" s="139">
        <f>MAX(Y34:Z34)</f>
        <v>0</v>
      </c>
      <c r="AB34" s="100"/>
      <c r="AC34" s="141"/>
      <c r="AD34" s="141"/>
      <c r="AE34" s="141"/>
      <c r="AF34" s="141">
        <f>MAX(AC34:AE34)</f>
        <v>0</v>
      </c>
      <c r="AG34" s="106"/>
      <c r="AH34" s="135"/>
      <c r="AI34" s="135"/>
      <c r="AJ34" s="135">
        <v>63.2</v>
      </c>
      <c r="AK34" s="135">
        <f>MAX(AH34:AJ34)</f>
        <v>63.2</v>
      </c>
      <c r="AL34" s="83">
        <v>36</v>
      </c>
      <c r="AM34" s="180"/>
      <c r="AN34" s="70"/>
      <c r="AO34" s="180"/>
      <c r="AP34" s="70"/>
      <c r="AQ34" s="101"/>
      <c r="AR34" s="101"/>
      <c r="AS34" s="70"/>
      <c r="AT34" s="70"/>
      <c r="AU34" s="171"/>
      <c r="AV34" s="101"/>
      <c r="AW34" s="101"/>
      <c r="AX34" s="101"/>
      <c r="AY34" s="180"/>
      <c r="AZ34" s="70"/>
      <c r="BA34" s="101"/>
      <c r="BB34" s="101"/>
      <c r="BC34" s="171"/>
      <c r="BD34" s="101"/>
      <c r="BE34" s="180"/>
      <c r="BF34" s="70"/>
      <c r="BG34" s="234"/>
      <c r="BH34" s="234">
        <v>62</v>
      </c>
      <c r="BI34" s="234"/>
      <c r="BJ34" s="234">
        <v>62.8</v>
      </c>
      <c r="BK34" s="234"/>
      <c r="BL34" s="233">
        <f>MAX(BG34:BK34)</f>
        <v>62.8</v>
      </c>
      <c r="BM34" s="101">
        <v>40</v>
      </c>
      <c r="BN34" s="180"/>
      <c r="BO34" s="70"/>
      <c r="BP34" s="171"/>
      <c r="BQ34" s="101"/>
      <c r="BR34" s="171"/>
      <c r="BS34" s="101"/>
      <c r="BT34" s="180"/>
      <c r="BU34" s="70"/>
      <c r="BV34" s="70"/>
      <c r="BW34" s="82"/>
      <c r="BX34" s="100">
        <f>SUMPRODUCT(LARGE(CB34:CL34,{1;2;3;4;5}))</f>
        <v>40</v>
      </c>
      <c r="BY34" s="82">
        <f>SUMPRODUCT(LARGE(CM34:CV34,{1;2;3;4;5}))</f>
        <v>0</v>
      </c>
      <c r="BZ34" s="109">
        <f>SUM(J34,P34,AL34,BW34)</f>
        <v>36</v>
      </c>
      <c r="CA34" s="116">
        <f>SUM(BX34:BZ34)</f>
        <v>76</v>
      </c>
      <c r="CB34" s="100">
        <f>R34</f>
        <v>0</v>
      </c>
      <c r="CC34" s="100">
        <f>V34</f>
        <v>0</v>
      </c>
      <c r="CD34" s="100">
        <f>AB34</f>
        <v>0</v>
      </c>
      <c r="CE34" s="100">
        <f>AR34</f>
        <v>0</v>
      </c>
      <c r="CF34" s="100">
        <f>AV34</f>
        <v>0</v>
      </c>
      <c r="CG34" s="100">
        <f>AX34</f>
        <v>0</v>
      </c>
      <c r="CH34" s="100">
        <f>BB34</f>
        <v>0</v>
      </c>
      <c r="CI34" s="100">
        <f>BD34</f>
        <v>0</v>
      </c>
      <c r="CJ34" s="100">
        <f>BM34</f>
        <v>40</v>
      </c>
      <c r="CK34" s="100">
        <f>BQ34</f>
        <v>0</v>
      </c>
      <c r="CL34" s="100">
        <f>BS34</f>
        <v>0</v>
      </c>
      <c r="CM34" s="82">
        <f>T34</f>
        <v>0</v>
      </c>
      <c r="CN34" s="82">
        <f>X34</f>
        <v>0</v>
      </c>
      <c r="CO34" s="108">
        <f>AG34</f>
        <v>0</v>
      </c>
      <c r="CP34" s="82">
        <f>AN34</f>
        <v>0</v>
      </c>
      <c r="CQ34" s="82">
        <f>AP34</f>
        <v>0</v>
      </c>
      <c r="CR34" s="82">
        <f>AT34</f>
        <v>0</v>
      </c>
      <c r="CS34" s="82">
        <f>AZ34</f>
        <v>0</v>
      </c>
      <c r="CT34" s="82">
        <f>BF34</f>
        <v>0</v>
      </c>
      <c r="CU34" s="82">
        <f>BO34</f>
        <v>0</v>
      </c>
      <c r="CV34" s="225">
        <f>BU34</f>
        <v>0</v>
      </c>
      <c r="CW34" s="226">
        <f>SUM(CB34:CV34,BZ34)</f>
        <v>76</v>
      </c>
    </row>
    <row r="35" spans="1:101" x14ac:dyDescent="0.25">
      <c r="A35" s="78" t="s">
        <v>202</v>
      </c>
      <c r="B35" s="231">
        <v>20499</v>
      </c>
      <c r="C35" s="116">
        <f>CW35</f>
        <v>75</v>
      </c>
      <c r="D35" s="125"/>
      <c r="E35" s="126"/>
      <c r="F35" s="126">
        <v>82.5</v>
      </c>
      <c r="G35" s="126">
        <v>91.2</v>
      </c>
      <c r="H35" s="126">
        <v>86.4</v>
      </c>
      <c r="I35" s="124">
        <f>MAX(D35:H35)</f>
        <v>91.2</v>
      </c>
      <c r="J35" s="68">
        <v>25</v>
      </c>
      <c r="K35" s="132"/>
      <c r="L35" s="132">
        <v>83</v>
      </c>
      <c r="M35" s="132">
        <v>90</v>
      </c>
      <c r="N35" s="132">
        <v>84.4</v>
      </c>
      <c r="O35" s="131">
        <f>MAX(K35:N35)</f>
        <v>90</v>
      </c>
      <c r="P35" s="69">
        <v>50</v>
      </c>
      <c r="Q35" s="171"/>
      <c r="R35" s="176"/>
      <c r="S35" s="180"/>
      <c r="T35" s="70"/>
      <c r="U35" s="101"/>
      <c r="V35" s="101"/>
      <c r="W35" s="70"/>
      <c r="X35" s="82"/>
      <c r="Y35" s="139"/>
      <c r="Z35" s="139"/>
      <c r="AA35" s="139">
        <f>MAX(Y35:Z35)</f>
        <v>0</v>
      </c>
      <c r="AB35" s="100"/>
      <c r="AC35" s="141"/>
      <c r="AD35" s="141"/>
      <c r="AE35" s="141"/>
      <c r="AF35" s="141">
        <f>MAX(AC35:AE35)</f>
        <v>0</v>
      </c>
      <c r="AG35" s="106"/>
      <c r="AH35" s="135"/>
      <c r="AI35" s="135"/>
      <c r="AJ35" s="135"/>
      <c r="AK35" s="135">
        <f>MAX(AH35:AJ35)</f>
        <v>0</v>
      </c>
      <c r="AL35" s="83"/>
      <c r="AM35" s="180"/>
      <c r="AN35" s="70"/>
      <c r="AO35" s="180"/>
      <c r="AP35" s="70"/>
      <c r="AQ35" s="101"/>
      <c r="AR35" s="101"/>
      <c r="AS35" s="70"/>
      <c r="AT35" s="70"/>
      <c r="AU35" s="171"/>
      <c r="AV35" s="101"/>
      <c r="AW35" s="101"/>
      <c r="AX35" s="101"/>
      <c r="AY35" s="180"/>
      <c r="AZ35" s="70"/>
      <c r="BA35" s="101"/>
      <c r="BB35" s="101"/>
      <c r="BC35" s="171"/>
      <c r="BD35" s="101"/>
      <c r="BE35" s="180"/>
      <c r="BF35" s="70"/>
      <c r="BG35" s="234"/>
      <c r="BH35" s="234"/>
      <c r="BI35" s="234"/>
      <c r="BJ35" s="234"/>
      <c r="BK35" s="234"/>
      <c r="BL35" s="233">
        <f>MAX(BG35:BK35)</f>
        <v>0</v>
      </c>
      <c r="BM35" s="101"/>
      <c r="BN35" s="180"/>
      <c r="BO35" s="70"/>
      <c r="BP35" s="171"/>
      <c r="BQ35" s="101"/>
      <c r="BR35" s="171"/>
      <c r="BS35" s="101"/>
      <c r="BT35" s="180"/>
      <c r="BU35" s="70"/>
      <c r="BV35" s="70"/>
      <c r="BW35" s="82"/>
      <c r="BX35" s="100">
        <f>SUMPRODUCT(LARGE(CB35:CL35,{1;2;3;4;5}))</f>
        <v>0</v>
      </c>
      <c r="BY35" s="82">
        <f>SUMPRODUCT(LARGE(CM35:CV35,{1;2;3;4;5}))</f>
        <v>0</v>
      </c>
      <c r="BZ35" s="109">
        <f>SUM(J35,P35,AL35,BW35)</f>
        <v>75</v>
      </c>
      <c r="CA35" s="116">
        <f>SUM(BX35:BZ35)</f>
        <v>75</v>
      </c>
      <c r="CB35" s="100">
        <f>R35</f>
        <v>0</v>
      </c>
      <c r="CC35" s="100">
        <f>V35</f>
        <v>0</v>
      </c>
      <c r="CD35" s="100">
        <f>AB35</f>
        <v>0</v>
      </c>
      <c r="CE35" s="100">
        <f>AR35</f>
        <v>0</v>
      </c>
      <c r="CF35" s="100">
        <f>AV35</f>
        <v>0</v>
      </c>
      <c r="CG35" s="100">
        <f>AX35</f>
        <v>0</v>
      </c>
      <c r="CH35" s="100">
        <f>BB35</f>
        <v>0</v>
      </c>
      <c r="CI35" s="100">
        <f>BD35</f>
        <v>0</v>
      </c>
      <c r="CJ35" s="100">
        <f>BM35</f>
        <v>0</v>
      </c>
      <c r="CK35" s="100">
        <f>BQ35</f>
        <v>0</v>
      </c>
      <c r="CL35" s="100">
        <f>BS35</f>
        <v>0</v>
      </c>
      <c r="CM35" s="82">
        <f>T35</f>
        <v>0</v>
      </c>
      <c r="CN35" s="82">
        <f>X35</f>
        <v>0</v>
      </c>
      <c r="CO35" s="108">
        <f>AG35</f>
        <v>0</v>
      </c>
      <c r="CP35" s="82">
        <f>AN35</f>
        <v>0</v>
      </c>
      <c r="CQ35" s="82">
        <f>AP35</f>
        <v>0</v>
      </c>
      <c r="CR35" s="82">
        <f>AT35</f>
        <v>0</v>
      </c>
      <c r="CS35" s="82">
        <f>AZ35</f>
        <v>0</v>
      </c>
      <c r="CT35" s="82">
        <f>BF35</f>
        <v>0</v>
      </c>
      <c r="CU35" s="82">
        <f>BO35</f>
        <v>0</v>
      </c>
      <c r="CV35" s="225">
        <f>BU35</f>
        <v>0</v>
      </c>
      <c r="CW35" s="226">
        <f>SUM(CB35:CV35,BZ35)</f>
        <v>75</v>
      </c>
    </row>
    <row r="36" spans="1:101" x14ac:dyDescent="0.25">
      <c r="A36" s="78" t="s">
        <v>320</v>
      </c>
      <c r="B36" s="231">
        <v>28290</v>
      </c>
      <c r="C36" s="116">
        <f>CW36</f>
        <v>66</v>
      </c>
      <c r="D36" s="125"/>
      <c r="E36" s="126"/>
      <c r="F36" s="126"/>
      <c r="G36" s="126"/>
      <c r="H36" s="126"/>
      <c r="I36" s="124">
        <f>MAX(D36:H36)</f>
        <v>0</v>
      </c>
      <c r="J36" s="68"/>
      <c r="K36" s="132"/>
      <c r="L36" s="132"/>
      <c r="M36" s="132">
        <v>53.4</v>
      </c>
      <c r="N36" s="132"/>
      <c r="O36" s="131">
        <f>MAX(K36:N36)</f>
        <v>53.4</v>
      </c>
      <c r="P36" s="69">
        <v>35</v>
      </c>
      <c r="Q36" s="171"/>
      <c r="R36" s="176"/>
      <c r="S36" s="180"/>
      <c r="T36" s="70"/>
      <c r="U36" s="101"/>
      <c r="V36" s="101"/>
      <c r="W36" s="70"/>
      <c r="X36" s="82"/>
      <c r="Y36" s="139"/>
      <c r="Z36" s="139"/>
      <c r="AA36" s="139">
        <f>MAX(Y36:Z36)</f>
        <v>0</v>
      </c>
      <c r="AB36" s="100"/>
      <c r="AC36" s="141"/>
      <c r="AD36" s="141"/>
      <c r="AE36" s="141"/>
      <c r="AF36" s="141">
        <f>MAX(AC36:AE36)</f>
        <v>0</v>
      </c>
      <c r="AG36" s="106"/>
      <c r="AH36" s="135"/>
      <c r="AI36" s="135"/>
      <c r="AJ36" s="135"/>
      <c r="AK36" s="135">
        <f>MAX(AH36:AJ36)</f>
        <v>0</v>
      </c>
      <c r="AL36" s="83"/>
      <c r="AM36" s="180"/>
      <c r="AN36" s="70"/>
      <c r="AO36" s="180"/>
      <c r="AP36" s="70"/>
      <c r="AQ36" s="101"/>
      <c r="AR36" s="101"/>
      <c r="AS36" s="70"/>
      <c r="AT36" s="70"/>
      <c r="AU36" s="171"/>
      <c r="AV36" s="101"/>
      <c r="AW36" s="101"/>
      <c r="AX36" s="101"/>
      <c r="AY36" s="180"/>
      <c r="AZ36" s="70"/>
      <c r="BA36" s="101"/>
      <c r="BB36" s="101"/>
      <c r="BC36" s="171"/>
      <c r="BD36" s="101"/>
      <c r="BE36" s="180"/>
      <c r="BF36" s="70"/>
      <c r="BG36" s="234"/>
      <c r="BH36" s="234">
        <v>53.1</v>
      </c>
      <c r="BI36" s="234">
        <v>55.2</v>
      </c>
      <c r="BJ36" s="234"/>
      <c r="BK36" s="234">
        <v>56.7</v>
      </c>
      <c r="BL36" s="233">
        <f>MAX(BG36:BK36)</f>
        <v>56.7</v>
      </c>
      <c r="BM36" s="101">
        <v>31</v>
      </c>
      <c r="BN36" s="180"/>
      <c r="BO36" s="70"/>
      <c r="BP36" s="171"/>
      <c r="BQ36" s="101"/>
      <c r="BR36" s="171"/>
      <c r="BS36" s="101"/>
      <c r="BT36" s="180"/>
      <c r="BU36" s="70"/>
      <c r="BV36" s="70"/>
      <c r="BW36" s="82"/>
      <c r="BX36" s="100">
        <f>SUMPRODUCT(LARGE(CB36:CL36,{1;2;3;4;5}))</f>
        <v>31</v>
      </c>
      <c r="BY36" s="82">
        <f>SUMPRODUCT(LARGE(CM36:CV36,{1;2;3;4;5}))</f>
        <v>0</v>
      </c>
      <c r="BZ36" s="109">
        <f>SUM(J36,P36,AL36,BW36)</f>
        <v>35</v>
      </c>
      <c r="CA36" s="116">
        <f>SUM(BX36:BZ36)</f>
        <v>66</v>
      </c>
      <c r="CB36" s="100">
        <f>R36</f>
        <v>0</v>
      </c>
      <c r="CC36" s="100">
        <f>V36</f>
        <v>0</v>
      </c>
      <c r="CD36" s="100">
        <f>AB36</f>
        <v>0</v>
      </c>
      <c r="CE36" s="100">
        <f>AR36</f>
        <v>0</v>
      </c>
      <c r="CF36" s="100">
        <f>AV36</f>
        <v>0</v>
      </c>
      <c r="CG36" s="100">
        <f>AX36</f>
        <v>0</v>
      </c>
      <c r="CH36" s="100">
        <f>BB36</f>
        <v>0</v>
      </c>
      <c r="CI36" s="100">
        <f>BD36</f>
        <v>0</v>
      </c>
      <c r="CJ36" s="100">
        <f>BM36</f>
        <v>31</v>
      </c>
      <c r="CK36" s="100">
        <f>BQ36</f>
        <v>0</v>
      </c>
      <c r="CL36" s="100">
        <f>BS36</f>
        <v>0</v>
      </c>
      <c r="CM36" s="82">
        <f>T36</f>
        <v>0</v>
      </c>
      <c r="CN36" s="82">
        <f>X36</f>
        <v>0</v>
      </c>
      <c r="CO36" s="108">
        <f>AG36</f>
        <v>0</v>
      </c>
      <c r="CP36" s="82">
        <f>AN36</f>
        <v>0</v>
      </c>
      <c r="CQ36" s="82">
        <f>AP36</f>
        <v>0</v>
      </c>
      <c r="CR36" s="82">
        <f>AT36</f>
        <v>0</v>
      </c>
      <c r="CS36" s="82">
        <f>AZ36</f>
        <v>0</v>
      </c>
      <c r="CT36" s="82">
        <f>BF36</f>
        <v>0</v>
      </c>
      <c r="CU36" s="82">
        <f>BO36</f>
        <v>0</v>
      </c>
      <c r="CV36" s="225">
        <f>BU36</f>
        <v>0</v>
      </c>
      <c r="CW36" s="226">
        <f>SUM(CB36:CV36,BZ36)</f>
        <v>66</v>
      </c>
    </row>
    <row r="37" spans="1:101" x14ac:dyDescent="0.25">
      <c r="A37" s="78" t="s">
        <v>322</v>
      </c>
      <c r="B37" s="231">
        <v>26766</v>
      </c>
      <c r="C37" s="116">
        <f>CW37</f>
        <v>65</v>
      </c>
      <c r="D37" s="125"/>
      <c r="E37" s="126"/>
      <c r="F37" s="126"/>
      <c r="G37" s="126"/>
      <c r="H37" s="126"/>
      <c r="I37" s="124">
        <f>MAX(D37:H37)</f>
        <v>0</v>
      </c>
      <c r="J37" s="68"/>
      <c r="K37" s="132"/>
      <c r="L37" s="132"/>
      <c r="M37" s="132"/>
      <c r="N37" s="132">
        <v>38</v>
      </c>
      <c r="O37" s="131">
        <f>MAX(K37:N37)</f>
        <v>38</v>
      </c>
      <c r="P37" s="69">
        <v>33</v>
      </c>
      <c r="Q37" s="171"/>
      <c r="R37" s="176"/>
      <c r="S37" s="180"/>
      <c r="T37" s="70"/>
      <c r="U37" s="101"/>
      <c r="V37" s="101"/>
      <c r="W37" s="70"/>
      <c r="X37" s="82"/>
      <c r="Y37" s="139"/>
      <c r="Z37" s="139"/>
      <c r="AA37" s="139">
        <f>MAX(Y37:Z37)</f>
        <v>0</v>
      </c>
      <c r="AB37" s="100"/>
      <c r="AC37" s="141"/>
      <c r="AD37" s="141"/>
      <c r="AE37" s="141"/>
      <c r="AF37" s="141">
        <f>MAX(AC37:AE37)</f>
        <v>0</v>
      </c>
      <c r="AG37" s="106"/>
      <c r="AH37" s="135"/>
      <c r="AI37" s="135"/>
      <c r="AJ37" s="135">
        <v>42.9</v>
      </c>
      <c r="AK37" s="135">
        <f>MAX(AH37:AJ37)</f>
        <v>42.9</v>
      </c>
      <c r="AL37" s="83">
        <v>15</v>
      </c>
      <c r="AM37" s="180"/>
      <c r="AN37" s="70"/>
      <c r="AO37" s="180"/>
      <c r="AP37" s="70"/>
      <c r="AQ37" s="101"/>
      <c r="AR37" s="101"/>
      <c r="AS37" s="70"/>
      <c r="AT37" s="70"/>
      <c r="AU37" s="171"/>
      <c r="AV37" s="101"/>
      <c r="AW37" s="101"/>
      <c r="AX37" s="101"/>
      <c r="AY37" s="180"/>
      <c r="AZ37" s="70"/>
      <c r="BA37" s="101"/>
      <c r="BB37" s="101"/>
      <c r="BC37" s="171"/>
      <c r="BD37" s="101"/>
      <c r="BE37" s="180"/>
      <c r="BF37" s="70"/>
      <c r="BG37" s="234"/>
      <c r="BH37" s="234">
        <v>41.7</v>
      </c>
      <c r="BI37" s="234"/>
      <c r="BJ37" s="234"/>
      <c r="BK37" s="234"/>
      <c r="BL37" s="233">
        <f>MAX(BG37:BK37)</f>
        <v>41.7</v>
      </c>
      <c r="BM37" s="101">
        <v>17</v>
      </c>
      <c r="BN37" s="180"/>
      <c r="BO37" s="70"/>
      <c r="BP37" s="171"/>
      <c r="BQ37" s="101"/>
      <c r="BR37" s="171"/>
      <c r="BS37" s="101"/>
      <c r="BT37" s="180"/>
      <c r="BU37" s="70"/>
      <c r="BV37" s="70"/>
      <c r="BW37" s="82"/>
      <c r="BX37" s="100">
        <f>SUMPRODUCT(LARGE(CB37:CL37,{1;2;3;4;5}))</f>
        <v>17</v>
      </c>
      <c r="BY37" s="82">
        <f>SUMPRODUCT(LARGE(CM37:CV37,{1;2;3;4;5}))</f>
        <v>0</v>
      </c>
      <c r="BZ37" s="109">
        <f>SUM(J37,P37,AL37,BW37)</f>
        <v>48</v>
      </c>
      <c r="CA37" s="116">
        <f>SUM(BX37:BZ37)</f>
        <v>65</v>
      </c>
      <c r="CB37" s="100">
        <f>R37</f>
        <v>0</v>
      </c>
      <c r="CC37" s="100">
        <f>V37</f>
        <v>0</v>
      </c>
      <c r="CD37" s="100">
        <f>AB37</f>
        <v>0</v>
      </c>
      <c r="CE37" s="100">
        <f>AR37</f>
        <v>0</v>
      </c>
      <c r="CF37" s="100">
        <f>AV37</f>
        <v>0</v>
      </c>
      <c r="CG37" s="100">
        <f>AX37</f>
        <v>0</v>
      </c>
      <c r="CH37" s="100">
        <f>BB37</f>
        <v>0</v>
      </c>
      <c r="CI37" s="100">
        <f>BD37</f>
        <v>0</v>
      </c>
      <c r="CJ37" s="100">
        <f>BM37</f>
        <v>17</v>
      </c>
      <c r="CK37" s="100">
        <f>BQ37</f>
        <v>0</v>
      </c>
      <c r="CL37" s="100">
        <f>BS37</f>
        <v>0</v>
      </c>
      <c r="CM37" s="82">
        <f>T37</f>
        <v>0</v>
      </c>
      <c r="CN37" s="82">
        <f>X37</f>
        <v>0</v>
      </c>
      <c r="CO37" s="108">
        <f>AG37</f>
        <v>0</v>
      </c>
      <c r="CP37" s="82">
        <f>AN37</f>
        <v>0</v>
      </c>
      <c r="CQ37" s="82">
        <f>AP37</f>
        <v>0</v>
      </c>
      <c r="CR37" s="82">
        <f>AT37</f>
        <v>0</v>
      </c>
      <c r="CS37" s="82">
        <f>AZ37</f>
        <v>0</v>
      </c>
      <c r="CT37" s="82">
        <f>BF37</f>
        <v>0</v>
      </c>
      <c r="CU37" s="82">
        <f>BO37</f>
        <v>0</v>
      </c>
      <c r="CV37" s="225">
        <f>BU37</f>
        <v>0</v>
      </c>
      <c r="CW37" s="226">
        <f>SUM(CB37:CV37,BZ37)</f>
        <v>65</v>
      </c>
    </row>
    <row r="38" spans="1:101" x14ac:dyDescent="0.25">
      <c r="A38" s="78" t="s">
        <v>283</v>
      </c>
      <c r="B38" s="231">
        <v>24963</v>
      </c>
      <c r="C38" s="116">
        <f>CW38</f>
        <v>50</v>
      </c>
      <c r="D38" s="125"/>
      <c r="E38" s="126"/>
      <c r="F38" s="126"/>
      <c r="G38" s="126"/>
      <c r="H38" s="126"/>
      <c r="I38" s="124">
        <f>MAX(D38:H38)</f>
        <v>0</v>
      </c>
      <c r="J38" s="68"/>
      <c r="K38" s="132"/>
      <c r="L38" s="132"/>
      <c r="M38" s="132"/>
      <c r="N38" s="132"/>
      <c r="O38" s="131">
        <f>MAX(K38:N38)</f>
        <v>0</v>
      </c>
      <c r="P38" s="69"/>
      <c r="Q38" s="171"/>
      <c r="R38" s="176"/>
      <c r="S38" s="180"/>
      <c r="T38" s="70"/>
      <c r="U38" s="101"/>
      <c r="V38" s="101"/>
      <c r="W38" s="70"/>
      <c r="X38" s="82"/>
      <c r="Y38" s="139"/>
      <c r="Z38" s="139"/>
      <c r="AA38" s="139">
        <f>MAX(Y38:Z38)</f>
        <v>0</v>
      </c>
      <c r="AB38" s="100"/>
      <c r="AC38" s="141"/>
      <c r="AD38" s="141"/>
      <c r="AE38" s="141"/>
      <c r="AF38" s="141">
        <f>MAX(AC38:AE38)</f>
        <v>0</v>
      </c>
      <c r="AG38" s="106"/>
      <c r="AH38" s="135">
        <v>57.2</v>
      </c>
      <c r="AI38" s="135"/>
      <c r="AJ38" s="135"/>
      <c r="AK38" s="135">
        <f>MAX(AH38:AJ38)</f>
        <v>57.2</v>
      </c>
      <c r="AL38" s="83">
        <v>24</v>
      </c>
      <c r="AM38" s="180"/>
      <c r="AN38" s="70"/>
      <c r="AO38" s="180"/>
      <c r="AP38" s="70"/>
      <c r="AQ38" s="101"/>
      <c r="AR38" s="101"/>
      <c r="AS38" s="70"/>
      <c r="AT38" s="70"/>
      <c r="AU38" s="171"/>
      <c r="AV38" s="101"/>
      <c r="AW38" s="101"/>
      <c r="AX38" s="101"/>
      <c r="AY38" s="180"/>
      <c r="AZ38" s="70"/>
      <c r="BA38" s="101"/>
      <c r="BB38" s="101"/>
      <c r="BC38" s="171"/>
      <c r="BD38" s="101"/>
      <c r="BE38" s="180"/>
      <c r="BF38" s="70"/>
      <c r="BG38" s="234">
        <v>51.4</v>
      </c>
      <c r="BH38" s="234"/>
      <c r="BI38" s="234"/>
      <c r="BJ38" s="234">
        <v>54.9</v>
      </c>
      <c r="BK38" s="234"/>
      <c r="BL38" s="233">
        <f>MAX(BG38:BK38)</f>
        <v>54.9</v>
      </c>
      <c r="BM38" s="101">
        <v>26</v>
      </c>
      <c r="BN38" s="180"/>
      <c r="BO38" s="70"/>
      <c r="BP38" s="171"/>
      <c r="BQ38" s="101"/>
      <c r="BR38" s="171"/>
      <c r="BS38" s="101"/>
      <c r="BT38" s="180"/>
      <c r="BU38" s="70"/>
      <c r="BV38" s="70"/>
      <c r="BW38" s="82"/>
      <c r="BX38" s="100">
        <f>SUMPRODUCT(LARGE(CB38:CL38,{1;2;3;4;5}))</f>
        <v>26</v>
      </c>
      <c r="BY38" s="82">
        <f>SUMPRODUCT(LARGE(CM38:CV38,{1;2;3;4;5}))</f>
        <v>0</v>
      </c>
      <c r="BZ38" s="109">
        <f>SUM(J38,P38,AL38,BW38)</f>
        <v>24</v>
      </c>
      <c r="CA38" s="116">
        <f>SUM(BX38:BZ38)</f>
        <v>50</v>
      </c>
      <c r="CB38" s="100">
        <f>R38</f>
        <v>0</v>
      </c>
      <c r="CC38" s="100">
        <f>V38</f>
        <v>0</v>
      </c>
      <c r="CD38" s="100">
        <f>AB38</f>
        <v>0</v>
      </c>
      <c r="CE38" s="100">
        <f>AR38</f>
        <v>0</v>
      </c>
      <c r="CF38" s="100">
        <f>AV38</f>
        <v>0</v>
      </c>
      <c r="CG38" s="100">
        <f>AX38</f>
        <v>0</v>
      </c>
      <c r="CH38" s="100">
        <f>BB38</f>
        <v>0</v>
      </c>
      <c r="CI38" s="100">
        <f>BD38</f>
        <v>0</v>
      </c>
      <c r="CJ38" s="100">
        <f>BM38</f>
        <v>26</v>
      </c>
      <c r="CK38" s="100">
        <f>BQ38</f>
        <v>0</v>
      </c>
      <c r="CL38" s="100">
        <f>BS38</f>
        <v>0</v>
      </c>
      <c r="CM38" s="82">
        <f>T38</f>
        <v>0</v>
      </c>
      <c r="CN38" s="82">
        <f>X38</f>
        <v>0</v>
      </c>
      <c r="CO38" s="108">
        <f>AG38</f>
        <v>0</v>
      </c>
      <c r="CP38" s="82">
        <f>AN38</f>
        <v>0</v>
      </c>
      <c r="CQ38" s="82">
        <f>AP38</f>
        <v>0</v>
      </c>
      <c r="CR38" s="82">
        <f>AT38</f>
        <v>0</v>
      </c>
      <c r="CS38" s="82">
        <f>AZ38</f>
        <v>0</v>
      </c>
      <c r="CT38" s="82">
        <f>BF38</f>
        <v>0</v>
      </c>
      <c r="CU38" s="82">
        <f>BO38</f>
        <v>0</v>
      </c>
      <c r="CV38" s="225">
        <f>BU38</f>
        <v>0</v>
      </c>
      <c r="CW38" s="226">
        <f>SUM(CB38:CV38,BZ38)</f>
        <v>50</v>
      </c>
    </row>
    <row r="39" spans="1:101" x14ac:dyDescent="0.25">
      <c r="A39" s="78" t="s">
        <v>299</v>
      </c>
      <c r="B39" s="231">
        <v>21191</v>
      </c>
      <c r="C39" s="116">
        <f>CW39</f>
        <v>46</v>
      </c>
      <c r="D39" s="125"/>
      <c r="E39" s="126"/>
      <c r="F39" s="126"/>
      <c r="G39" s="126"/>
      <c r="H39" s="126"/>
      <c r="I39" s="124">
        <f>MAX(D39:H39)</f>
        <v>0</v>
      </c>
      <c r="J39" s="68"/>
      <c r="K39" s="132"/>
      <c r="L39" s="132"/>
      <c r="M39" s="132"/>
      <c r="N39" s="132"/>
      <c r="O39" s="131">
        <f>MAX(K39:N39)</f>
        <v>0</v>
      </c>
      <c r="P39" s="69"/>
      <c r="Q39" s="171"/>
      <c r="R39" s="176"/>
      <c r="S39" s="180"/>
      <c r="T39" s="70"/>
      <c r="U39" s="101"/>
      <c r="V39" s="101"/>
      <c r="W39" s="70"/>
      <c r="X39" s="82"/>
      <c r="Y39" s="139"/>
      <c r="Z39" s="139"/>
      <c r="AA39" s="139">
        <f>MAX(Y39:Z39)</f>
        <v>0</v>
      </c>
      <c r="AB39" s="100"/>
      <c r="AC39" s="141"/>
      <c r="AD39" s="141"/>
      <c r="AE39" s="141"/>
      <c r="AF39" s="141">
        <f>MAX(AC39:AE39)</f>
        <v>0</v>
      </c>
      <c r="AG39" s="106"/>
      <c r="AH39" s="135"/>
      <c r="AI39" s="135"/>
      <c r="AJ39" s="135"/>
      <c r="AK39" s="135">
        <f>MAX(AH39:AJ39)</f>
        <v>0</v>
      </c>
      <c r="AL39" s="83"/>
      <c r="AM39" s="180"/>
      <c r="AN39" s="70"/>
      <c r="AO39" s="180"/>
      <c r="AP39" s="70"/>
      <c r="AQ39" s="101"/>
      <c r="AR39" s="101"/>
      <c r="AS39" s="70"/>
      <c r="AT39" s="70"/>
      <c r="AU39" s="171">
        <v>62.3</v>
      </c>
      <c r="AV39" s="101">
        <v>46</v>
      </c>
      <c r="AW39" s="101"/>
      <c r="AX39" s="101"/>
      <c r="AY39" s="180"/>
      <c r="AZ39" s="70"/>
      <c r="BA39" s="101"/>
      <c r="BB39" s="101"/>
      <c r="BC39" s="171"/>
      <c r="BD39" s="101"/>
      <c r="BE39" s="180"/>
      <c r="BF39" s="70"/>
      <c r="BG39" s="234"/>
      <c r="BH39" s="234"/>
      <c r="BI39" s="234"/>
      <c r="BJ39" s="234"/>
      <c r="BK39" s="234"/>
      <c r="BL39" s="233">
        <f>MAX(BG39:BK39)</f>
        <v>0</v>
      </c>
      <c r="BM39" s="101"/>
      <c r="BN39" s="180"/>
      <c r="BO39" s="70"/>
      <c r="BP39" s="171"/>
      <c r="BQ39" s="101"/>
      <c r="BR39" s="171"/>
      <c r="BS39" s="101"/>
      <c r="BT39" s="180"/>
      <c r="BU39" s="70"/>
      <c r="BV39" s="70"/>
      <c r="BW39" s="82"/>
      <c r="BX39" s="100">
        <f>SUMPRODUCT(LARGE(CB39:CL39,{1;2;3;4;5}))</f>
        <v>46</v>
      </c>
      <c r="BY39" s="82">
        <f>SUMPRODUCT(LARGE(CM39:CV39,{1;2;3;4;5}))</f>
        <v>0</v>
      </c>
      <c r="BZ39" s="109">
        <f>SUM(J39,P39,AL39,BW39)</f>
        <v>0</v>
      </c>
      <c r="CA39" s="116">
        <f>SUM(BX39:BZ39)</f>
        <v>46</v>
      </c>
      <c r="CB39" s="100">
        <f>R39</f>
        <v>0</v>
      </c>
      <c r="CC39" s="100">
        <f>V39</f>
        <v>0</v>
      </c>
      <c r="CD39" s="100">
        <f>AB39</f>
        <v>0</v>
      </c>
      <c r="CE39" s="100">
        <f>AR39</f>
        <v>0</v>
      </c>
      <c r="CF39" s="100">
        <f>AV39</f>
        <v>46</v>
      </c>
      <c r="CG39" s="100">
        <f>AX39</f>
        <v>0</v>
      </c>
      <c r="CH39" s="100">
        <f>BB39</f>
        <v>0</v>
      </c>
      <c r="CI39" s="100">
        <f>BD39</f>
        <v>0</v>
      </c>
      <c r="CJ39" s="100">
        <f>BM39</f>
        <v>0</v>
      </c>
      <c r="CK39" s="100">
        <f>BQ39</f>
        <v>0</v>
      </c>
      <c r="CL39" s="100">
        <f>BS39</f>
        <v>0</v>
      </c>
      <c r="CM39" s="82">
        <f>T39</f>
        <v>0</v>
      </c>
      <c r="CN39" s="82">
        <f>X39</f>
        <v>0</v>
      </c>
      <c r="CO39" s="108">
        <f>AG39</f>
        <v>0</v>
      </c>
      <c r="CP39" s="82">
        <f>AN39</f>
        <v>0</v>
      </c>
      <c r="CQ39" s="82">
        <f>AP39</f>
        <v>0</v>
      </c>
      <c r="CR39" s="82">
        <f>AT39</f>
        <v>0</v>
      </c>
      <c r="CS39" s="82">
        <f>AZ39</f>
        <v>0</v>
      </c>
      <c r="CT39" s="82">
        <f>BF39</f>
        <v>0</v>
      </c>
      <c r="CU39" s="82">
        <f>BO39</f>
        <v>0</v>
      </c>
      <c r="CV39" s="225">
        <f>BU39</f>
        <v>0</v>
      </c>
      <c r="CW39" s="226">
        <f>SUM(CB39:CV39,BZ39)</f>
        <v>46</v>
      </c>
    </row>
    <row r="40" spans="1:101" x14ac:dyDescent="0.25">
      <c r="A40" s="78" t="s">
        <v>271</v>
      </c>
      <c r="B40" s="231">
        <v>24020</v>
      </c>
      <c r="C40" s="116">
        <f>CW40</f>
        <v>44</v>
      </c>
      <c r="D40" s="125"/>
      <c r="E40" s="126"/>
      <c r="F40" s="126"/>
      <c r="G40" s="126"/>
      <c r="H40" s="126"/>
      <c r="I40" s="124">
        <f>MAX(D40:H40)</f>
        <v>0</v>
      </c>
      <c r="J40" s="68"/>
      <c r="K40" s="132"/>
      <c r="L40" s="132"/>
      <c r="M40" s="132"/>
      <c r="N40" s="132"/>
      <c r="O40" s="131">
        <f>MAX(K40:N40)</f>
        <v>0</v>
      </c>
      <c r="P40" s="69"/>
      <c r="Q40" s="171"/>
      <c r="R40" s="176"/>
      <c r="S40" s="180"/>
      <c r="T40" s="70"/>
      <c r="U40" s="101"/>
      <c r="V40" s="101"/>
      <c r="W40" s="70"/>
      <c r="X40" s="82"/>
      <c r="Y40" s="139"/>
      <c r="Z40" s="139"/>
      <c r="AA40" s="139">
        <f>MAX(Y40:Z40)</f>
        <v>0</v>
      </c>
      <c r="AB40" s="100"/>
      <c r="AC40" s="141"/>
      <c r="AD40" s="141"/>
      <c r="AE40" s="141"/>
      <c r="AF40" s="141">
        <f>MAX(AC40:AE40)</f>
        <v>0</v>
      </c>
      <c r="AG40" s="106"/>
      <c r="AH40" s="135"/>
      <c r="AI40" s="135"/>
      <c r="AJ40" s="135"/>
      <c r="AK40" s="135">
        <f>MAX(AH40:AJ40)</f>
        <v>0</v>
      </c>
      <c r="AL40" s="83"/>
      <c r="AM40" s="180"/>
      <c r="AN40" s="70"/>
      <c r="AO40" s="180"/>
      <c r="AP40" s="70"/>
      <c r="AQ40" s="101"/>
      <c r="AR40" s="101"/>
      <c r="AS40" s="70"/>
      <c r="AT40" s="70"/>
      <c r="AU40" s="171"/>
      <c r="AV40" s="101"/>
      <c r="AW40" s="101"/>
      <c r="AX40" s="101"/>
      <c r="AY40" s="180"/>
      <c r="AZ40" s="70"/>
      <c r="BA40" s="101"/>
      <c r="BB40" s="101"/>
      <c r="BC40" s="171"/>
      <c r="BD40" s="101"/>
      <c r="BE40" s="180"/>
      <c r="BF40" s="70"/>
      <c r="BG40" s="234">
        <v>50</v>
      </c>
      <c r="BH40" s="234"/>
      <c r="BI40" s="234"/>
      <c r="BJ40" s="234"/>
      <c r="BK40" s="234"/>
      <c r="BL40" s="233">
        <f>MAX(BG40:BK40)</f>
        <v>50</v>
      </c>
      <c r="BM40" s="101">
        <v>21</v>
      </c>
      <c r="BN40" s="180"/>
      <c r="BO40" s="70"/>
      <c r="BP40" s="171"/>
      <c r="BQ40" s="101"/>
      <c r="BR40" s="171"/>
      <c r="BS40" s="101"/>
      <c r="BT40" s="180"/>
      <c r="BU40" s="70"/>
      <c r="BV40" s="70">
        <v>41.1</v>
      </c>
      <c r="BW40" s="82">
        <v>23</v>
      </c>
      <c r="BX40" s="100">
        <f>SUMPRODUCT(LARGE(CB40:CL40,{1;2;3;4;5}))</f>
        <v>21</v>
      </c>
      <c r="BY40" s="82">
        <f>SUMPRODUCT(LARGE(CM40:CV40,{1;2;3;4;5}))</f>
        <v>0</v>
      </c>
      <c r="BZ40" s="109">
        <f>SUM(J40,P40,AL40,BW40)</f>
        <v>23</v>
      </c>
      <c r="CA40" s="116">
        <f>SUM(BX40:BZ40)</f>
        <v>44</v>
      </c>
      <c r="CB40" s="100">
        <f>R40</f>
        <v>0</v>
      </c>
      <c r="CC40" s="100">
        <f>V40</f>
        <v>0</v>
      </c>
      <c r="CD40" s="100">
        <f>AB40</f>
        <v>0</v>
      </c>
      <c r="CE40" s="100">
        <f>AR40</f>
        <v>0</v>
      </c>
      <c r="CF40" s="100">
        <f>AV40</f>
        <v>0</v>
      </c>
      <c r="CG40" s="100">
        <f>AX40</f>
        <v>0</v>
      </c>
      <c r="CH40" s="100">
        <f>BB40</f>
        <v>0</v>
      </c>
      <c r="CI40" s="100">
        <f>BD40</f>
        <v>0</v>
      </c>
      <c r="CJ40" s="100">
        <f>BM40</f>
        <v>21</v>
      </c>
      <c r="CK40" s="100">
        <f>BQ40</f>
        <v>0</v>
      </c>
      <c r="CL40" s="100">
        <f>BS40</f>
        <v>0</v>
      </c>
      <c r="CM40" s="82">
        <f>T40</f>
        <v>0</v>
      </c>
      <c r="CN40" s="82">
        <f>X40</f>
        <v>0</v>
      </c>
      <c r="CO40" s="108">
        <f>AG40</f>
        <v>0</v>
      </c>
      <c r="CP40" s="82">
        <f>AN40</f>
        <v>0</v>
      </c>
      <c r="CQ40" s="82">
        <f>AP40</f>
        <v>0</v>
      </c>
      <c r="CR40" s="82">
        <f>AT40</f>
        <v>0</v>
      </c>
      <c r="CS40" s="82">
        <f>AZ40</f>
        <v>0</v>
      </c>
      <c r="CT40" s="82">
        <f>BF40</f>
        <v>0</v>
      </c>
      <c r="CU40" s="82">
        <f>BO40</f>
        <v>0</v>
      </c>
      <c r="CV40" s="225">
        <f>BU40</f>
        <v>0</v>
      </c>
      <c r="CW40" s="226">
        <f>SUM(CB40:CV40,BZ40)</f>
        <v>44</v>
      </c>
    </row>
    <row r="41" spans="1:101" x14ac:dyDescent="0.25">
      <c r="A41" s="78" t="s">
        <v>248</v>
      </c>
      <c r="B41" s="231">
        <v>29769</v>
      </c>
      <c r="C41" s="116">
        <f>CW41</f>
        <v>42</v>
      </c>
      <c r="D41" s="125"/>
      <c r="E41" s="126"/>
      <c r="F41" s="126"/>
      <c r="G41" s="126"/>
      <c r="H41" s="126"/>
      <c r="I41" s="124">
        <f>MAX(D41:H41)</f>
        <v>0</v>
      </c>
      <c r="J41" s="68"/>
      <c r="K41" s="132"/>
      <c r="L41" s="132"/>
      <c r="M41" s="132"/>
      <c r="N41" s="132"/>
      <c r="O41" s="131">
        <f>MAX(K41:N41)</f>
        <v>0</v>
      </c>
      <c r="P41" s="69"/>
      <c r="Q41" s="171"/>
      <c r="R41" s="176"/>
      <c r="S41" s="180"/>
      <c r="T41" s="70"/>
      <c r="U41" s="101"/>
      <c r="V41" s="101"/>
      <c r="W41" s="70"/>
      <c r="X41" s="82"/>
      <c r="Y41" s="139">
        <v>58.4</v>
      </c>
      <c r="Z41" s="139"/>
      <c r="AA41" s="139">
        <f>MAX(Y41:Z41)</f>
        <v>58.4</v>
      </c>
      <c r="AB41" s="100">
        <v>42</v>
      </c>
      <c r="AC41" s="141"/>
      <c r="AD41" s="141"/>
      <c r="AE41" s="141"/>
      <c r="AF41" s="141">
        <f>MAX(AC41:AE41)</f>
        <v>0</v>
      </c>
      <c r="AG41" s="106"/>
      <c r="AH41" s="135"/>
      <c r="AI41" s="135"/>
      <c r="AJ41" s="135"/>
      <c r="AK41" s="135">
        <f>MAX(AH41:AJ41)</f>
        <v>0</v>
      </c>
      <c r="AL41" s="83"/>
      <c r="AM41" s="180"/>
      <c r="AN41" s="70"/>
      <c r="AO41" s="180"/>
      <c r="AP41" s="70"/>
      <c r="AQ41" s="101"/>
      <c r="AR41" s="101"/>
      <c r="AS41" s="70"/>
      <c r="AT41" s="70"/>
      <c r="AU41" s="171"/>
      <c r="AV41" s="101"/>
      <c r="AW41" s="101"/>
      <c r="AX41" s="101"/>
      <c r="AY41" s="180"/>
      <c r="AZ41" s="70"/>
      <c r="BA41" s="101"/>
      <c r="BB41" s="101"/>
      <c r="BC41" s="171"/>
      <c r="BD41" s="101"/>
      <c r="BE41" s="180"/>
      <c r="BF41" s="70"/>
      <c r="BG41" s="234"/>
      <c r="BH41" s="234"/>
      <c r="BI41" s="234"/>
      <c r="BJ41" s="234"/>
      <c r="BK41" s="234"/>
      <c r="BL41" s="233">
        <f>MAX(BG41:BK41)</f>
        <v>0</v>
      </c>
      <c r="BM41" s="101"/>
      <c r="BN41" s="180"/>
      <c r="BO41" s="70"/>
      <c r="BP41" s="171"/>
      <c r="BQ41" s="101"/>
      <c r="BR41" s="171"/>
      <c r="BS41" s="101"/>
      <c r="BT41" s="180"/>
      <c r="BU41" s="70"/>
      <c r="BV41" s="70"/>
      <c r="BW41" s="82"/>
      <c r="BX41" s="100">
        <f>SUMPRODUCT(LARGE(CB41:CL41,{1;2;3;4;5}))</f>
        <v>42</v>
      </c>
      <c r="BY41" s="82">
        <f>SUMPRODUCT(LARGE(CM41:CV41,{1;2;3;4;5}))</f>
        <v>0</v>
      </c>
      <c r="BZ41" s="109">
        <f>SUM(J41,P41,AL41,BW41)</f>
        <v>0</v>
      </c>
      <c r="CA41" s="116">
        <f>SUM(BX41:BZ41)</f>
        <v>42</v>
      </c>
      <c r="CB41" s="100">
        <f>R41</f>
        <v>0</v>
      </c>
      <c r="CC41" s="100">
        <f>V41</f>
        <v>0</v>
      </c>
      <c r="CD41" s="100">
        <f>AB41</f>
        <v>42</v>
      </c>
      <c r="CE41" s="100">
        <f>AR41</f>
        <v>0</v>
      </c>
      <c r="CF41" s="100">
        <f>AV41</f>
        <v>0</v>
      </c>
      <c r="CG41" s="100">
        <f>AX41</f>
        <v>0</v>
      </c>
      <c r="CH41" s="100">
        <f>BB41</f>
        <v>0</v>
      </c>
      <c r="CI41" s="100">
        <f>BD41</f>
        <v>0</v>
      </c>
      <c r="CJ41" s="100">
        <f>BM41</f>
        <v>0</v>
      </c>
      <c r="CK41" s="100">
        <f>BQ41</f>
        <v>0</v>
      </c>
      <c r="CL41" s="100">
        <f>BS41</f>
        <v>0</v>
      </c>
      <c r="CM41" s="82">
        <f>T41</f>
        <v>0</v>
      </c>
      <c r="CN41" s="82">
        <f>X41</f>
        <v>0</v>
      </c>
      <c r="CO41" s="108">
        <f>AG41</f>
        <v>0</v>
      </c>
      <c r="CP41" s="82">
        <f>AN41</f>
        <v>0</v>
      </c>
      <c r="CQ41" s="82">
        <f>AP41</f>
        <v>0</v>
      </c>
      <c r="CR41" s="82">
        <f>AT41</f>
        <v>0</v>
      </c>
      <c r="CS41" s="82">
        <f>AZ41</f>
        <v>0</v>
      </c>
      <c r="CT41" s="82">
        <f>BF41</f>
        <v>0</v>
      </c>
      <c r="CU41" s="82">
        <f>BO41</f>
        <v>0</v>
      </c>
      <c r="CV41" s="225">
        <f>BU41</f>
        <v>0</v>
      </c>
      <c r="CW41" s="226">
        <f>SUM(CB41:CV41,BZ41)</f>
        <v>42</v>
      </c>
    </row>
    <row r="42" spans="1:101" x14ac:dyDescent="0.25">
      <c r="A42" s="78" t="s">
        <v>244</v>
      </c>
      <c r="B42" s="231">
        <v>21871</v>
      </c>
      <c r="C42" s="116">
        <f>CW42</f>
        <v>41</v>
      </c>
      <c r="D42" s="125"/>
      <c r="E42" s="126"/>
      <c r="F42" s="126"/>
      <c r="G42" s="126"/>
      <c r="H42" s="126"/>
      <c r="I42" s="124">
        <f>MAX(D42:H42)</f>
        <v>0</v>
      </c>
      <c r="J42" s="68"/>
      <c r="K42" s="132"/>
      <c r="L42" s="132"/>
      <c r="M42" s="132"/>
      <c r="N42" s="132"/>
      <c r="O42" s="131">
        <f>MAX(K42:N42)</f>
        <v>0</v>
      </c>
      <c r="P42" s="69"/>
      <c r="Q42" s="171"/>
      <c r="R42" s="176"/>
      <c r="S42" s="180"/>
      <c r="T42" s="70"/>
      <c r="U42" s="101"/>
      <c r="V42" s="101"/>
      <c r="W42" s="70"/>
      <c r="X42" s="82"/>
      <c r="Y42" s="139">
        <v>58.2</v>
      </c>
      <c r="Z42" s="139"/>
      <c r="AA42" s="139">
        <f>MAX(Y42:Z42)</f>
        <v>58.2</v>
      </c>
      <c r="AB42" s="100">
        <v>41</v>
      </c>
      <c r="AC42" s="141"/>
      <c r="AD42" s="141"/>
      <c r="AE42" s="141"/>
      <c r="AF42" s="141">
        <f>MAX(AC42:AE42)</f>
        <v>0</v>
      </c>
      <c r="AG42" s="106"/>
      <c r="AH42" s="135"/>
      <c r="AI42" s="135"/>
      <c r="AJ42" s="135"/>
      <c r="AK42" s="135">
        <f>MAX(AH42:AJ42)</f>
        <v>0</v>
      </c>
      <c r="AL42" s="83"/>
      <c r="AM42" s="180"/>
      <c r="AN42" s="70"/>
      <c r="AO42" s="180"/>
      <c r="AP42" s="70"/>
      <c r="AQ42" s="101"/>
      <c r="AR42" s="101"/>
      <c r="AS42" s="70"/>
      <c r="AT42" s="70"/>
      <c r="AU42" s="171"/>
      <c r="AV42" s="101"/>
      <c r="AW42" s="101"/>
      <c r="AX42" s="101"/>
      <c r="AY42" s="180"/>
      <c r="AZ42" s="70"/>
      <c r="BA42" s="101"/>
      <c r="BB42" s="101"/>
      <c r="BC42" s="171"/>
      <c r="BD42" s="101"/>
      <c r="BE42" s="180"/>
      <c r="BF42" s="70"/>
      <c r="BG42" s="234"/>
      <c r="BH42" s="234"/>
      <c r="BI42" s="234"/>
      <c r="BJ42" s="234"/>
      <c r="BK42" s="234"/>
      <c r="BL42" s="233">
        <f>MAX(BG42:BK42)</f>
        <v>0</v>
      </c>
      <c r="BM42" s="101"/>
      <c r="BN42" s="180"/>
      <c r="BO42" s="70"/>
      <c r="BP42" s="171"/>
      <c r="BQ42" s="101"/>
      <c r="BR42" s="171"/>
      <c r="BS42" s="101"/>
      <c r="BT42" s="180"/>
      <c r="BU42" s="70"/>
      <c r="BV42" s="70"/>
      <c r="BW42" s="82"/>
      <c r="BX42" s="100">
        <f>SUMPRODUCT(LARGE(CB42:CL42,{1;2;3;4;5}))</f>
        <v>41</v>
      </c>
      <c r="BY42" s="82">
        <f>SUMPRODUCT(LARGE(CM42:CV42,{1;2;3;4;5}))</f>
        <v>0</v>
      </c>
      <c r="BZ42" s="109">
        <f>SUM(J42,P42,AL42,BW42)</f>
        <v>0</v>
      </c>
      <c r="CA42" s="116">
        <f>SUM(BX42:BZ42)</f>
        <v>41</v>
      </c>
      <c r="CB42" s="100">
        <f>R42</f>
        <v>0</v>
      </c>
      <c r="CC42" s="100">
        <f>V42</f>
        <v>0</v>
      </c>
      <c r="CD42" s="100">
        <f>AB42</f>
        <v>41</v>
      </c>
      <c r="CE42" s="100">
        <f>AR42</f>
        <v>0</v>
      </c>
      <c r="CF42" s="100">
        <f>AV42</f>
        <v>0</v>
      </c>
      <c r="CG42" s="100">
        <f>AX42</f>
        <v>0</v>
      </c>
      <c r="CH42" s="100">
        <f>BB42</f>
        <v>0</v>
      </c>
      <c r="CI42" s="100">
        <f>BD42</f>
        <v>0</v>
      </c>
      <c r="CJ42" s="100">
        <f>BM42</f>
        <v>0</v>
      </c>
      <c r="CK42" s="100">
        <f>BQ42</f>
        <v>0</v>
      </c>
      <c r="CL42" s="100">
        <f>BS42</f>
        <v>0</v>
      </c>
      <c r="CM42" s="82">
        <f>T42</f>
        <v>0</v>
      </c>
      <c r="CN42" s="82">
        <f>X42</f>
        <v>0</v>
      </c>
      <c r="CO42" s="108">
        <f>AG42</f>
        <v>0</v>
      </c>
      <c r="CP42" s="82">
        <f>AN42</f>
        <v>0</v>
      </c>
      <c r="CQ42" s="82">
        <f>AP42</f>
        <v>0</v>
      </c>
      <c r="CR42" s="82">
        <f>AT42</f>
        <v>0</v>
      </c>
      <c r="CS42" s="82">
        <f>AZ42</f>
        <v>0</v>
      </c>
      <c r="CT42" s="82">
        <f>BF42</f>
        <v>0</v>
      </c>
      <c r="CU42" s="82">
        <f>BO42</f>
        <v>0</v>
      </c>
      <c r="CV42" s="225">
        <f>BU42</f>
        <v>0</v>
      </c>
      <c r="CW42" s="226">
        <f>SUM(CB42:CV42,BZ42)</f>
        <v>41</v>
      </c>
    </row>
    <row r="43" spans="1:101" x14ac:dyDescent="0.25">
      <c r="A43" s="78" t="s">
        <v>323</v>
      </c>
      <c r="B43" s="231">
        <v>24260</v>
      </c>
      <c r="C43" s="116">
        <f>CW43</f>
        <v>39</v>
      </c>
      <c r="D43" s="125"/>
      <c r="E43" s="126"/>
      <c r="F43" s="126"/>
      <c r="G43" s="126"/>
      <c r="H43" s="126"/>
      <c r="I43" s="124">
        <f>MAX(D43:H43)</f>
        <v>0</v>
      </c>
      <c r="J43" s="68"/>
      <c r="K43" s="132"/>
      <c r="L43" s="132"/>
      <c r="M43" s="132"/>
      <c r="N43" s="132"/>
      <c r="O43" s="131">
        <f>MAX(K43:N43)</f>
        <v>0</v>
      </c>
      <c r="P43" s="69"/>
      <c r="Q43" s="171"/>
      <c r="R43" s="176"/>
      <c r="S43" s="180"/>
      <c r="T43" s="70"/>
      <c r="U43" s="101"/>
      <c r="V43" s="101"/>
      <c r="W43" s="70"/>
      <c r="X43" s="82"/>
      <c r="Y43" s="139"/>
      <c r="Z43" s="139"/>
      <c r="AA43" s="139">
        <f>MAX(Y43:Z43)</f>
        <v>0</v>
      </c>
      <c r="AB43" s="100"/>
      <c r="AC43" s="141"/>
      <c r="AD43" s="141"/>
      <c r="AE43" s="141"/>
      <c r="AF43" s="141">
        <f>MAX(AC43:AE43)</f>
        <v>0</v>
      </c>
      <c r="AG43" s="106"/>
      <c r="AH43" s="135"/>
      <c r="AI43" s="135"/>
      <c r="AJ43" s="135">
        <v>52.6</v>
      </c>
      <c r="AK43" s="135">
        <f>MAX(AH43:AJ43)</f>
        <v>52.6</v>
      </c>
      <c r="AL43" s="83">
        <v>17</v>
      </c>
      <c r="AM43" s="180"/>
      <c r="AN43" s="70"/>
      <c r="AO43" s="180"/>
      <c r="AP43" s="70"/>
      <c r="AQ43" s="101"/>
      <c r="AR43" s="101"/>
      <c r="AS43" s="70"/>
      <c r="AT43" s="70"/>
      <c r="AU43" s="171"/>
      <c r="AV43" s="101"/>
      <c r="AW43" s="101"/>
      <c r="AX43" s="101"/>
      <c r="AY43" s="180"/>
      <c r="AZ43" s="70"/>
      <c r="BA43" s="101"/>
      <c r="BB43" s="101"/>
      <c r="BC43" s="171"/>
      <c r="BD43" s="101"/>
      <c r="BE43" s="180"/>
      <c r="BF43" s="70"/>
      <c r="BG43" s="234"/>
      <c r="BH43" s="234">
        <v>50</v>
      </c>
      <c r="BI43" s="234"/>
      <c r="BJ43" s="234">
        <v>50.5</v>
      </c>
      <c r="BK43" s="234"/>
      <c r="BL43" s="233">
        <f>MAX(BG43:BK43)</f>
        <v>50.5</v>
      </c>
      <c r="BM43" s="101">
        <v>22</v>
      </c>
      <c r="BN43" s="180"/>
      <c r="BO43" s="70"/>
      <c r="BP43" s="171"/>
      <c r="BQ43" s="101"/>
      <c r="BR43" s="171"/>
      <c r="BS43" s="101"/>
      <c r="BT43" s="180"/>
      <c r="BU43" s="70"/>
      <c r="BV43" s="70"/>
      <c r="BW43" s="82"/>
      <c r="BX43" s="100">
        <f>SUMPRODUCT(LARGE(CB43:CL43,{1;2;3;4;5}))</f>
        <v>22</v>
      </c>
      <c r="BY43" s="82">
        <f>SUMPRODUCT(LARGE(CM43:CV43,{1;2;3;4;5}))</f>
        <v>0</v>
      </c>
      <c r="BZ43" s="109">
        <f>SUM(J43,P43,AL43,BW43)</f>
        <v>17</v>
      </c>
      <c r="CA43" s="116">
        <f>SUM(BX43:BZ43)</f>
        <v>39</v>
      </c>
      <c r="CB43" s="100">
        <f>R43</f>
        <v>0</v>
      </c>
      <c r="CC43" s="100">
        <f>V43</f>
        <v>0</v>
      </c>
      <c r="CD43" s="100">
        <f>AB43</f>
        <v>0</v>
      </c>
      <c r="CE43" s="100">
        <f>AR43</f>
        <v>0</v>
      </c>
      <c r="CF43" s="100">
        <f>AV43</f>
        <v>0</v>
      </c>
      <c r="CG43" s="100">
        <f>AX43</f>
        <v>0</v>
      </c>
      <c r="CH43" s="100">
        <f>BB43</f>
        <v>0</v>
      </c>
      <c r="CI43" s="100">
        <f>BD43</f>
        <v>0</v>
      </c>
      <c r="CJ43" s="100">
        <f>BM43</f>
        <v>22</v>
      </c>
      <c r="CK43" s="100">
        <f>BQ43</f>
        <v>0</v>
      </c>
      <c r="CL43" s="100">
        <f>BS43</f>
        <v>0</v>
      </c>
      <c r="CM43" s="82">
        <f>T43</f>
        <v>0</v>
      </c>
      <c r="CN43" s="82">
        <f>X43</f>
        <v>0</v>
      </c>
      <c r="CO43" s="108">
        <f>AG43</f>
        <v>0</v>
      </c>
      <c r="CP43" s="82">
        <f>AN43</f>
        <v>0</v>
      </c>
      <c r="CQ43" s="82">
        <f>AP43</f>
        <v>0</v>
      </c>
      <c r="CR43" s="82">
        <f>AT43</f>
        <v>0</v>
      </c>
      <c r="CS43" s="82">
        <f>AZ43</f>
        <v>0</v>
      </c>
      <c r="CT43" s="82">
        <f>BF43</f>
        <v>0</v>
      </c>
      <c r="CU43" s="82">
        <f>BO43</f>
        <v>0</v>
      </c>
      <c r="CV43" s="225">
        <f>BU43</f>
        <v>0</v>
      </c>
      <c r="CW43" s="226">
        <f>SUM(CB43:CV43,BZ43)</f>
        <v>39</v>
      </c>
    </row>
    <row r="44" spans="1:101" x14ac:dyDescent="0.25">
      <c r="A44" s="78" t="s">
        <v>331</v>
      </c>
      <c r="B44" s="231">
        <v>28367</v>
      </c>
      <c r="C44" s="116">
        <f>CW44</f>
        <v>38</v>
      </c>
      <c r="D44" s="125"/>
      <c r="E44" s="126"/>
      <c r="F44" s="126"/>
      <c r="G44" s="126"/>
      <c r="H44" s="126"/>
      <c r="I44" s="124">
        <f>MAX(D44:H44)</f>
        <v>0</v>
      </c>
      <c r="J44" s="68"/>
      <c r="K44" s="132"/>
      <c r="L44" s="132"/>
      <c r="M44" s="132"/>
      <c r="N44" s="132"/>
      <c r="O44" s="131">
        <f>MAX(K44:N44)</f>
        <v>0</v>
      </c>
      <c r="P44" s="69"/>
      <c r="Q44" s="171"/>
      <c r="R44" s="176"/>
      <c r="S44" s="180"/>
      <c r="T44" s="70"/>
      <c r="U44" s="101"/>
      <c r="V44" s="101"/>
      <c r="W44" s="70"/>
      <c r="X44" s="82"/>
      <c r="Y44" s="139"/>
      <c r="Z44" s="139"/>
      <c r="AA44" s="139">
        <f>MAX(Y44:Z44)</f>
        <v>0</v>
      </c>
      <c r="AB44" s="100"/>
      <c r="AC44" s="141"/>
      <c r="AD44" s="141"/>
      <c r="AE44" s="141"/>
      <c r="AF44" s="141">
        <f>MAX(AC44:AE44)</f>
        <v>0</v>
      </c>
      <c r="AG44" s="106"/>
      <c r="AH44" s="135"/>
      <c r="AI44" s="135"/>
      <c r="AJ44" s="135">
        <v>54.8</v>
      </c>
      <c r="AK44" s="135">
        <f>MAX(AH44:AJ44)</f>
        <v>54.8</v>
      </c>
      <c r="AL44" s="83">
        <v>19</v>
      </c>
      <c r="AM44" s="180"/>
      <c r="AN44" s="70"/>
      <c r="AO44" s="180"/>
      <c r="AP44" s="70"/>
      <c r="AQ44" s="101"/>
      <c r="AR44" s="101"/>
      <c r="AS44" s="70"/>
      <c r="AT44" s="70"/>
      <c r="AU44" s="171"/>
      <c r="AV44" s="101"/>
      <c r="AW44" s="101"/>
      <c r="AX44" s="101"/>
      <c r="AY44" s="180"/>
      <c r="AZ44" s="70"/>
      <c r="BA44" s="101"/>
      <c r="BB44" s="101"/>
      <c r="BC44" s="171"/>
      <c r="BD44" s="101"/>
      <c r="BE44" s="180"/>
      <c r="BF44" s="70"/>
      <c r="BG44" s="234"/>
      <c r="BH44" s="234"/>
      <c r="BI44" s="234"/>
      <c r="BJ44" s="234">
        <v>49.5</v>
      </c>
      <c r="BK44" s="234"/>
      <c r="BL44" s="233">
        <f>MAX(BG44:BK44)</f>
        <v>49.5</v>
      </c>
      <c r="BM44" s="101">
        <v>19</v>
      </c>
      <c r="BN44" s="180"/>
      <c r="BO44" s="70"/>
      <c r="BP44" s="171"/>
      <c r="BQ44" s="101"/>
      <c r="BR44" s="171"/>
      <c r="BS44" s="101"/>
      <c r="BT44" s="180"/>
      <c r="BU44" s="70"/>
      <c r="BV44" s="70"/>
      <c r="BW44" s="82"/>
      <c r="BX44" s="100">
        <f>SUMPRODUCT(LARGE(CB44:CL44,{1;2;3;4;5}))</f>
        <v>19</v>
      </c>
      <c r="BY44" s="82">
        <f>SUMPRODUCT(LARGE(CM44:CV44,{1;2;3;4;5}))</f>
        <v>0</v>
      </c>
      <c r="BZ44" s="109">
        <f>SUM(J44,P44,AL44,BW44)</f>
        <v>19</v>
      </c>
      <c r="CA44" s="116">
        <f>SUM(BX44:BZ44)</f>
        <v>38</v>
      </c>
      <c r="CB44" s="100">
        <f>R44</f>
        <v>0</v>
      </c>
      <c r="CC44" s="100">
        <f>V44</f>
        <v>0</v>
      </c>
      <c r="CD44" s="100">
        <f>AB44</f>
        <v>0</v>
      </c>
      <c r="CE44" s="100">
        <f>AR44</f>
        <v>0</v>
      </c>
      <c r="CF44" s="100">
        <f>AV44</f>
        <v>0</v>
      </c>
      <c r="CG44" s="100">
        <f>AX44</f>
        <v>0</v>
      </c>
      <c r="CH44" s="100">
        <f>BB44</f>
        <v>0</v>
      </c>
      <c r="CI44" s="100">
        <f>BD44</f>
        <v>0</v>
      </c>
      <c r="CJ44" s="100">
        <f>BM44</f>
        <v>19</v>
      </c>
      <c r="CK44" s="100">
        <f>BQ44</f>
        <v>0</v>
      </c>
      <c r="CL44" s="100">
        <f>BS44</f>
        <v>0</v>
      </c>
      <c r="CM44" s="82">
        <f>T44</f>
        <v>0</v>
      </c>
      <c r="CN44" s="82">
        <f>X44</f>
        <v>0</v>
      </c>
      <c r="CO44" s="108">
        <f>AG44</f>
        <v>0</v>
      </c>
      <c r="CP44" s="82">
        <f>AN44</f>
        <v>0</v>
      </c>
      <c r="CQ44" s="82">
        <f>AP44</f>
        <v>0</v>
      </c>
      <c r="CR44" s="82">
        <f>AT44</f>
        <v>0</v>
      </c>
      <c r="CS44" s="82">
        <f>AZ44</f>
        <v>0</v>
      </c>
      <c r="CT44" s="82">
        <f>BF44</f>
        <v>0</v>
      </c>
      <c r="CU44" s="82">
        <f>BO44</f>
        <v>0</v>
      </c>
      <c r="CV44" s="225">
        <f>BU44</f>
        <v>0</v>
      </c>
      <c r="CW44" s="226">
        <f>SUM(CB44:CV44,BZ44)</f>
        <v>38</v>
      </c>
    </row>
    <row r="45" spans="1:101" x14ac:dyDescent="0.25">
      <c r="A45" s="78" t="s">
        <v>350</v>
      </c>
      <c r="B45" s="231">
        <v>28026</v>
      </c>
      <c r="C45" s="116">
        <f>CW45</f>
        <v>36</v>
      </c>
      <c r="D45" s="125"/>
      <c r="E45" s="126"/>
      <c r="F45" s="126"/>
      <c r="G45" s="126"/>
      <c r="H45" s="126"/>
      <c r="I45" s="124">
        <f>MAX(D45:H45)</f>
        <v>0</v>
      </c>
      <c r="J45" s="68"/>
      <c r="K45" s="132"/>
      <c r="L45" s="132"/>
      <c r="M45" s="132">
        <v>56</v>
      </c>
      <c r="N45" s="132"/>
      <c r="O45" s="131">
        <f>MAX(K45:N45)</f>
        <v>56</v>
      </c>
      <c r="P45" s="69">
        <v>36</v>
      </c>
      <c r="Q45" s="171"/>
      <c r="R45" s="176"/>
      <c r="S45" s="180"/>
      <c r="T45" s="70"/>
      <c r="U45" s="101"/>
      <c r="V45" s="101"/>
      <c r="W45" s="70"/>
      <c r="X45" s="82"/>
      <c r="Y45" s="139"/>
      <c r="Z45" s="139"/>
      <c r="AA45" s="139">
        <f>MAX(Y45:Z45)</f>
        <v>0</v>
      </c>
      <c r="AB45" s="100"/>
      <c r="AC45" s="141"/>
      <c r="AD45" s="141"/>
      <c r="AE45" s="141"/>
      <c r="AF45" s="141">
        <f>MAX(AC45:AE45)</f>
        <v>0</v>
      </c>
      <c r="AG45" s="106"/>
      <c r="AH45" s="135"/>
      <c r="AI45" s="135"/>
      <c r="AJ45" s="135"/>
      <c r="AK45" s="135">
        <f>MAX(AH45:AJ45)</f>
        <v>0</v>
      </c>
      <c r="AL45" s="83"/>
      <c r="AM45" s="180"/>
      <c r="AN45" s="70"/>
      <c r="AO45" s="180"/>
      <c r="AP45" s="70"/>
      <c r="AQ45" s="101"/>
      <c r="AR45" s="101"/>
      <c r="AS45" s="70"/>
      <c r="AT45" s="70"/>
      <c r="AU45" s="171"/>
      <c r="AV45" s="101"/>
      <c r="AW45" s="101"/>
      <c r="AX45" s="101"/>
      <c r="AY45" s="180"/>
      <c r="AZ45" s="70"/>
      <c r="BA45" s="101"/>
      <c r="BB45" s="101"/>
      <c r="BC45" s="171"/>
      <c r="BD45" s="101"/>
      <c r="BE45" s="180"/>
      <c r="BF45" s="70"/>
      <c r="BG45" s="234"/>
      <c r="BH45" s="234"/>
      <c r="BI45" s="234"/>
      <c r="BJ45" s="234"/>
      <c r="BK45" s="234"/>
      <c r="BL45" s="233">
        <f>MAX(BG45:BK45)</f>
        <v>0</v>
      </c>
      <c r="BM45" s="101"/>
      <c r="BN45" s="180"/>
      <c r="BO45" s="70"/>
      <c r="BP45" s="171"/>
      <c r="BQ45" s="101"/>
      <c r="BR45" s="171"/>
      <c r="BS45" s="101"/>
      <c r="BT45" s="180"/>
      <c r="BU45" s="70"/>
      <c r="BV45" s="70"/>
      <c r="BW45" s="82"/>
      <c r="BX45" s="100">
        <f>SUMPRODUCT(LARGE(CB45:CL45,{1;2;3;4;5}))</f>
        <v>0</v>
      </c>
      <c r="BY45" s="82">
        <f>SUMPRODUCT(LARGE(CM45:CV45,{1;2;3;4;5}))</f>
        <v>0</v>
      </c>
      <c r="BZ45" s="109">
        <f>SUM(J45,P45,AL45,BW45)</f>
        <v>36</v>
      </c>
      <c r="CA45" s="116">
        <f>SUM(BX45:BZ45)</f>
        <v>36</v>
      </c>
      <c r="CB45" s="100">
        <f>R45</f>
        <v>0</v>
      </c>
      <c r="CC45" s="100">
        <f>V45</f>
        <v>0</v>
      </c>
      <c r="CD45" s="100">
        <f>AB45</f>
        <v>0</v>
      </c>
      <c r="CE45" s="100">
        <f>AR45</f>
        <v>0</v>
      </c>
      <c r="CF45" s="100">
        <f>AV45</f>
        <v>0</v>
      </c>
      <c r="CG45" s="100">
        <f>AX45</f>
        <v>0</v>
      </c>
      <c r="CH45" s="100">
        <f>BB45</f>
        <v>0</v>
      </c>
      <c r="CI45" s="100">
        <f>BD45</f>
        <v>0</v>
      </c>
      <c r="CJ45" s="100">
        <f>BM45</f>
        <v>0</v>
      </c>
      <c r="CK45" s="100">
        <f>BQ45</f>
        <v>0</v>
      </c>
      <c r="CL45" s="100">
        <f>BS45</f>
        <v>0</v>
      </c>
      <c r="CM45" s="82">
        <f>T45</f>
        <v>0</v>
      </c>
      <c r="CN45" s="82">
        <f>X45</f>
        <v>0</v>
      </c>
      <c r="CO45" s="108">
        <f>AG45</f>
        <v>0</v>
      </c>
      <c r="CP45" s="82">
        <f>AN45</f>
        <v>0</v>
      </c>
      <c r="CQ45" s="82">
        <f>AP45</f>
        <v>0</v>
      </c>
      <c r="CR45" s="82">
        <f>AT45</f>
        <v>0</v>
      </c>
      <c r="CS45" s="82">
        <f>AZ45</f>
        <v>0</v>
      </c>
      <c r="CT45" s="82">
        <f>BF45</f>
        <v>0</v>
      </c>
      <c r="CU45" s="82">
        <f>BO45</f>
        <v>0</v>
      </c>
      <c r="CV45" s="225">
        <f>BU45</f>
        <v>0</v>
      </c>
      <c r="CW45" s="226">
        <f>SUM(CB45:CV45,BZ45)</f>
        <v>36</v>
      </c>
    </row>
    <row r="46" spans="1:101" x14ac:dyDescent="0.25">
      <c r="A46" s="78" t="s">
        <v>344</v>
      </c>
      <c r="B46" s="231"/>
      <c r="C46" s="116">
        <f>CW46</f>
        <v>36</v>
      </c>
      <c r="D46" s="125"/>
      <c r="E46" s="126"/>
      <c r="F46" s="126"/>
      <c r="G46" s="126"/>
      <c r="H46" s="126"/>
      <c r="I46" s="124">
        <f>MAX(D46:H46)</f>
        <v>0</v>
      </c>
      <c r="J46" s="68"/>
      <c r="K46" s="132"/>
      <c r="L46" s="132"/>
      <c r="M46" s="132"/>
      <c r="N46" s="132"/>
      <c r="O46" s="131">
        <f>MAX(K46:N46)</f>
        <v>0</v>
      </c>
      <c r="P46" s="69"/>
      <c r="Q46" s="171"/>
      <c r="R46" s="176"/>
      <c r="S46" s="180"/>
      <c r="T46" s="70"/>
      <c r="U46" s="101"/>
      <c r="V46" s="101"/>
      <c r="W46" s="70"/>
      <c r="X46" s="82"/>
      <c r="Y46" s="139"/>
      <c r="Z46" s="139">
        <v>43.9</v>
      </c>
      <c r="AA46" s="139">
        <f>MAX(Y46:Z46)</f>
        <v>43.9</v>
      </c>
      <c r="AB46" s="100">
        <v>36</v>
      </c>
      <c r="AC46" s="141"/>
      <c r="AD46" s="141"/>
      <c r="AE46" s="141"/>
      <c r="AF46" s="141">
        <f>MAX(AC46:AE46)</f>
        <v>0</v>
      </c>
      <c r="AG46" s="106"/>
      <c r="AH46" s="135"/>
      <c r="AI46" s="135"/>
      <c r="AJ46" s="135"/>
      <c r="AK46" s="135">
        <f>MAX(AH46:AJ46)</f>
        <v>0</v>
      </c>
      <c r="AL46" s="83"/>
      <c r="AM46" s="180"/>
      <c r="AN46" s="70"/>
      <c r="AO46" s="180"/>
      <c r="AP46" s="70"/>
      <c r="AQ46" s="101"/>
      <c r="AR46" s="101"/>
      <c r="AS46" s="70"/>
      <c r="AT46" s="70"/>
      <c r="AU46" s="171"/>
      <c r="AV46" s="101"/>
      <c r="AW46" s="101"/>
      <c r="AX46" s="101"/>
      <c r="AY46" s="180"/>
      <c r="AZ46" s="70"/>
      <c r="BA46" s="101"/>
      <c r="BB46" s="101"/>
      <c r="BC46" s="171"/>
      <c r="BD46" s="101"/>
      <c r="BE46" s="180"/>
      <c r="BF46" s="70"/>
      <c r="BG46" s="234"/>
      <c r="BH46" s="234"/>
      <c r="BI46" s="234"/>
      <c r="BJ46" s="234"/>
      <c r="BK46" s="234"/>
      <c r="BL46" s="233">
        <f>MAX(BG46:BK46)</f>
        <v>0</v>
      </c>
      <c r="BM46" s="101"/>
      <c r="BN46" s="180"/>
      <c r="BO46" s="70"/>
      <c r="BP46" s="171"/>
      <c r="BQ46" s="101"/>
      <c r="BR46" s="171"/>
      <c r="BS46" s="101"/>
      <c r="BT46" s="180"/>
      <c r="BU46" s="70"/>
      <c r="BV46" s="70"/>
      <c r="BW46" s="82"/>
      <c r="BX46" s="100">
        <f>SUMPRODUCT(LARGE(CB46:CL46,{1;2;3;4;5}))</f>
        <v>36</v>
      </c>
      <c r="BY46" s="82">
        <f>SUMPRODUCT(LARGE(CM46:CV46,{1;2;3;4;5}))</f>
        <v>0</v>
      </c>
      <c r="BZ46" s="109">
        <f>SUM(J46,P46,AL46,BW46)</f>
        <v>0</v>
      </c>
      <c r="CA46" s="116">
        <f>SUM(BX46:BZ46)</f>
        <v>36</v>
      </c>
      <c r="CB46" s="100">
        <f>R46</f>
        <v>0</v>
      </c>
      <c r="CC46" s="100">
        <f>V46</f>
        <v>0</v>
      </c>
      <c r="CD46" s="100">
        <f>AB46</f>
        <v>36</v>
      </c>
      <c r="CE46" s="100">
        <f>AR46</f>
        <v>0</v>
      </c>
      <c r="CF46" s="100">
        <f>AV46</f>
        <v>0</v>
      </c>
      <c r="CG46" s="100">
        <f>AX46</f>
        <v>0</v>
      </c>
      <c r="CH46" s="100">
        <f>BB46</f>
        <v>0</v>
      </c>
      <c r="CI46" s="100">
        <f>BD46</f>
        <v>0</v>
      </c>
      <c r="CJ46" s="100">
        <f>BM46</f>
        <v>0</v>
      </c>
      <c r="CK46" s="100">
        <f>BQ46</f>
        <v>0</v>
      </c>
      <c r="CL46" s="100">
        <f>BS46</f>
        <v>0</v>
      </c>
      <c r="CM46" s="82">
        <f>T46</f>
        <v>0</v>
      </c>
      <c r="CN46" s="82">
        <f>X46</f>
        <v>0</v>
      </c>
      <c r="CO46" s="108">
        <f>AG46</f>
        <v>0</v>
      </c>
      <c r="CP46" s="82">
        <f>AN46</f>
        <v>0</v>
      </c>
      <c r="CQ46" s="82">
        <f>AP46</f>
        <v>0</v>
      </c>
      <c r="CR46" s="82">
        <f>AT46</f>
        <v>0</v>
      </c>
      <c r="CS46" s="82">
        <f>AZ46</f>
        <v>0</v>
      </c>
      <c r="CT46" s="82">
        <f>BF46</f>
        <v>0</v>
      </c>
      <c r="CU46" s="82">
        <f>BO46</f>
        <v>0</v>
      </c>
      <c r="CV46" s="225">
        <f>BU46</f>
        <v>0</v>
      </c>
      <c r="CW46" s="226">
        <f>SUM(CB46:CV46,BZ46)</f>
        <v>36</v>
      </c>
    </row>
    <row r="47" spans="1:101" x14ac:dyDescent="0.25">
      <c r="A47" s="78" t="s">
        <v>315</v>
      </c>
      <c r="B47" s="231">
        <v>22940</v>
      </c>
      <c r="C47" s="116">
        <f>CW47</f>
        <v>31</v>
      </c>
      <c r="D47" s="125"/>
      <c r="E47" s="126"/>
      <c r="F47" s="126"/>
      <c r="G47" s="126"/>
      <c r="H47" s="126"/>
      <c r="I47" s="124">
        <f>MAX(D47:H47)</f>
        <v>0</v>
      </c>
      <c r="J47" s="68"/>
      <c r="K47" s="132"/>
      <c r="L47" s="132"/>
      <c r="M47" s="132"/>
      <c r="N47" s="132"/>
      <c r="O47" s="131">
        <f>MAX(K47:N47)</f>
        <v>0</v>
      </c>
      <c r="P47" s="69"/>
      <c r="Q47" s="171"/>
      <c r="R47" s="176"/>
      <c r="S47" s="180"/>
      <c r="T47" s="70"/>
      <c r="U47" s="101"/>
      <c r="V47" s="101"/>
      <c r="W47" s="70"/>
      <c r="X47" s="82"/>
      <c r="Y47" s="139"/>
      <c r="Z47" s="139"/>
      <c r="AA47" s="139">
        <f>MAX(Y47:Z47)</f>
        <v>0</v>
      </c>
      <c r="AB47" s="100"/>
      <c r="AC47" s="141"/>
      <c r="AD47" s="141"/>
      <c r="AE47" s="141"/>
      <c r="AF47" s="141">
        <f>MAX(AC47:AE47)</f>
        <v>0</v>
      </c>
      <c r="AG47" s="106"/>
      <c r="AH47" s="135"/>
      <c r="AI47" s="135"/>
      <c r="AJ47" s="135"/>
      <c r="AK47" s="135">
        <f>MAX(AH47:AJ47)</f>
        <v>0</v>
      </c>
      <c r="AL47" s="83"/>
      <c r="AM47" s="180"/>
      <c r="AN47" s="70"/>
      <c r="AO47" s="180"/>
      <c r="AP47" s="70"/>
      <c r="AQ47" s="101"/>
      <c r="AR47" s="101"/>
      <c r="AS47" s="70"/>
      <c r="AT47" s="70"/>
      <c r="AU47" s="171"/>
      <c r="AV47" s="101"/>
      <c r="AW47" s="101"/>
      <c r="AX47" s="101"/>
      <c r="AY47" s="180"/>
      <c r="AZ47" s="70"/>
      <c r="BA47" s="101"/>
      <c r="BB47" s="101"/>
      <c r="BC47" s="171"/>
      <c r="BD47" s="101"/>
      <c r="BE47" s="180"/>
      <c r="BF47" s="70"/>
      <c r="BG47" s="234">
        <v>53.4</v>
      </c>
      <c r="BH47" s="234">
        <v>56.7</v>
      </c>
      <c r="BI47" s="234"/>
      <c r="BJ47" s="234"/>
      <c r="BK47" s="234"/>
      <c r="BL47" s="233">
        <f>MAX(BG47:BK47)</f>
        <v>56.7</v>
      </c>
      <c r="BM47" s="101">
        <v>31</v>
      </c>
      <c r="BN47" s="180"/>
      <c r="BO47" s="70"/>
      <c r="BP47" s="171"/>
      <c r="BQ47" s="101"/>
      <c r="BR47" s="171"/>
      <c r="BS47" s="101"/>
      <c r="BT47" s="180"/>
      <c r="BU47" s="70"/>
      <c r="BV47" s="70"/>
      <c r="BW47" s="82"/>
      <c r="BX47" s="100">
        <f>SUMPRODUCT(LARGE(CB47:CL47,{1;2;3;4;5}))</f>
        <v>31</v>
      </c>
      <c r="BY47" s="82">
        <f>SUMPRODUCT(LARGE(CM47:CV47,{1;2;3;4;5}))</f>
        <v>0</v>
      </c>
      <c r="BZ47" s="109">
        <f>SUM(J47,P47,AL47,BW47)</f>
        <v>0</v>
      </c>
      <c r="CA47" s="116">
        <f>SUM(BX47:BZ47)</f>
        <v>31</v>
      </c>
      <c r="CB47" s="100">
        <f>R47</f>
        <v>0</v>
      </c>
      <c r="CC47" s="100">
        <f>V47</f>
        <v>0</v>
      </c>
      <c r="CD47" s="100">
        <f>AB47</f>
        <v>0</v>
      </c>
      <c r="CE47" s="100">
        <f>AR47</f>
        <v>0</v>
      </c>
      <c r="CF47" s="100">
        <f>AV47</f>
        <v>0</v>
      </c>
      <c r="CG47" s="100">
        <f>AX47</f>
        <v>0</v>
      </c>
      <c r="CH47" s="100">
        <f>BB47</f>
        <v>0</v>
      </c>
      <c r="CI47" s="100">
        <f>BD47</f>
        <v>0</v>
      </c>
      <c r="CJ47" s="100">
        <f>BM47</f>
        <v>31</v>
      </c>
      <c r="CK47" s="100">
        <f>BQ47</f>
        <v>0</v>
      </c>
      <c r="CL47" s="100">
        <f>BS47</f>
        <v>0</v>
      </c>
      <c r="CM47" s="82">
        <f>T47</f>
        <v>0</v>
      </c>
      <c r="CN47" s="82">
        <f>X47</f>
        <v>0</v>
      </c>
      <c r="CO47" s="108">
        <f>AG47</f>
        <v>0</v>
      </c>
      <c r="CP47" s="82">
        <f>AN47</f>
        <v>0</v>
      </c>
      <c r="CQ47" s="82">
        <f>AP47</f>
        <v>0</v>
      </c>
      <c r="CR47" s="82">
        <f>AT47</f>
        <v>0</v>
      </c>
      <c r="CS47" s="82">
        <f>AZ47</f>
        <v>0</v>
      </c>
      <c r="CT47" s="82">
        <f>BF47</f>
        <v>0</v>
      </c>
      <c r="CU47" s="82">
        <f>BO47</f>
        <v>0</v>
      </c>
      <c r="CV47" s="225">
        <f>BU47</f>
        <v>0</v>
      </c>
      <c r="CW47" s="226">
        <f>SUM(CB47:CV47,BZ47)</f>
        <v>31</v>
      </c>
    </row>
    <row r="48" spans="1:101" x14ac:dyDescent="0.25">
      <c r="A48" s="78" t="s">
        <v>284</v>
      </c>
      <c r="B48" s="231">
        <v>24652</v>
      </c>
      <c r="C48" s="116">
        <f>CW48</f>
        <v>26</v>
      </c>
      <c r="D48" s="125"/>
      <c r="E48" s="126"/>
      <c r="F48" s="126"/>
      <c r="G48" s="126"/>
      <c r="H48" s="126"/>
      <c r="I48" s="124">
        <f>MAX(D48:H48)</f>
        <v>0</v>
      </c>
      <c r="J48" s="68"/>
      <c r="K48" s="132"/>
      <c r="L48" s="132"/>
      <c r="M48" s="132"/>
      <c r="N48" s="132"/>
      <c r="O48" s="131">
        <f>MAX(K48:N48)</f>
        <v>0</v>
      </c>
      <c r="P48" s="69"/>
      <c r="Q48" s="171"/>
      <c r="R48" s="176"/>
      <c r="S48" s="180"/>
      <c r="T48" s="70"/>
      <c r="U48" s="101"/>
      <c r="V48" s="101"/>
      <c r="W48" s="70"/>
      <c r="X48" s="82"/>
      <c r="Y48" s="139"/>
      <c r="Z48" s="139"/>
      <c r="AA48" s="139">
        <f>MAX(Y48:Z48)</f>
        <v>0</v>
      </c>
      <c r="AB48" s="100"/>
      <c r="AC48" s="141"/>
      <c r="AD48" s="141"/>
      <c r="AE48" s="141"/>
      <c r="AF48" s="141">
        <f>MAX(AC48:AE48)</f>
        <v>0</v>
      </c>
      <c r="AG48" s="106"/>
      <c r="AH48" s="135">
        <v>58.3</v>
      </c>
      <c r="AI48" s="135"/>
      <c r="AJ48" s="135"/>
      <c r="AK48" s="135">
        <f>MAX(AH48:AJ48)</f>
        <v>58.3</v>
      </c>
      <c r="AL48" s="83">
        <v>26</v>
      </c>
      <c r="AM48" s="180"/>
      <c r="AN48" s="70"/>
      <c r="AO48" s="180"/>
      <c r="AP48" s="70"/>
      <c r="AQ48" s="101"/>
      <c r="AR48" s="101"/>
      <c r="AS48" s="70"/>
      <c r="AT48" s="70"/>
      <c r="AU48" s="171"/>
      <c r="AV48" s="101"/>
      <c r="AW48" s="101"/>
      <c r="AX48" s="101"/>
      <c r="AY48" s="180"/>
      <c r="AZ48" s="70"/>
      <c r="BA48" s="101"/>
      <c r="BB48" s="101"/>
      <c r="BC48" s="171"/>
      <c r="BD48" s="101"/>
      <c r="BE48" s="180"/>
      <c r="BF48" s="70"/>
      <c r="BG48" s="234"/>
      <c r="BH48" s="234"/>
      <c r="BI48" s="234"/>
      <c r="BJ48" s="234"/>
      <c r="BK48" s="234"/>
      <c r="BL48" s="233">
        <f>MAX(BG48:BK48)</f>
        <v>0</v>
      </c>
      <c r="BM48" s="101"/>
      <c r="BN48" s="180"/>
      <c r="BO48" s="70"/>
      <c r="BP48" s="171"/>
      <c r="BQ48" s="101"/>
      <c r="BR48" s="171"/>
      <c r="BS48" s="101"/>
      <c r="BT48" s="180"/>
      <c r="BU48" s="70"/>
      <c r="BV48" s="70"/>
      <c r="BW48" s="82"/>
      <c r="BX48" s="100">
        <f>SUMPRODUCT(LARGE(CB48:CL48,{1;2;3;4;5}))</f>
        <v>0</v>
      </c>
      <c r="BY48" s="82">
        <f>SUMPRODUCT(LARGE(CM48:CV48,{1;2;3;4;5}))</f>
        <v>0</v>
      </c>
      <c r="BZ48" s="109">
        <f>SUM(J48,P48,AL48,BW48)</f>
        <v>26</v>
      </c>
      <c r="CA48" s="116">
        <f>SUM(BX48:BZ48)</f>
        <v>26</v>
      </c>
      <c r="CB48" s="100">
        <f>R48</f>
        <v>0</v>
      </c>
      <c r="CC48" s="100">
        <f>V48</f>
        <v>0</v>
      </c>
      <c r="CD48" s="100">
        <f>AB48</f>
        <v>0</v>
      </c>
      <c r="CE48" s="100">
        <f>AR48</f>
        <v>0</v>
      </c>
      <c r="CF48" s="100">
        <f>AV48</f>
        <v>0</v>
      </c>
      <c r="CG48" s="100">
        <f>AX48</f>
        <v>0</v>
      </c>
      <c r="CH48" s="100">
        <f>BB48</f>
        <v>0</v>
      </c>
      <c r="CI48" s="100">
        <f>BD48</f>
        <v>0</v>
      </c>
      <c r="CJ48" s="100">
        <f>BM48</f>
        <v>0</v>
      </c>
      <c r="CK48" s="100">
        <f>BQ48</f>
        <v>0</v>
      </c>
      <c r="CL48" s="100">
        <f>BS48</f>
        <v>0</v>
      </c>
      <c r="CM48" s="82">
        <f>T48</f>
        <v>0</v>
      </c>
      <c r="CN48" s="82">
        <f>X48</f>
        <v>0</v>
      </c>
      <c r="CO48" s="108">
        <f>AG48</f>
        <v>0</v>
      </c>
      <c r="CP48" s="82">
        <f>AN48</f>
        <v>0</v>
      </c>
      <c r="CQ48" s="82">
        <f>AP48</f>
        <v>0</v>
      </c>
      <c r="CR48" s="82">
        <f>AT48</f>
        <v>0</v>
      </c>
      <c r="CS48" s="82">
        <f>AZ48</f>
        <v>0</v>
      </c>
      <c r="CT48" s="82">
        <f>BF48</f>
        <v>0</v>
      </c>
      <c r="CU48" s="82">
        <f>BO48</f>
        <v>0</v>
      </c>
      <c r="CV48" s="225">
        <f>BU48</f>
        <v>0</v>
      </c>
      <c r="CW48" s="226">
        <f>SUM(CB48:CV48,BZ48)</f>
        <v>26</v>
      </c>
    </row>
    <row r="49" spans="1:101" x14ac:dyDescent="0.25">
      <c r="A49" s="78" t="s">
        <v>270</v>
      </c>
      <c r="B49" s="231">
        <v>27010</v>
      </c>
      <c r="C49" s="116">
        <f>CW49</f>
        <v>25</v>
      </c>
      <c r="D49" s="125"/>
      <c r="E49" s="126"/>
      <c r="F49" s="126"/>
      <c r="G49" s="126"/>
      <c r="H49" s="126"/>
      <c r="I49" s="124">
        <f>MAX(D49:H49)</f>
        <v>0</v>
      </c>
      <c r="J49" s="68"/>
      <c r="K49" s="132"/>
      <c r="L49" s="132"/>
      <c r="M49" s="132"/>
      <c r="N49" s="132"/>
      <c r="O49" s="131">
        <f>MAX(K49:N49)</f>
        <v>0</v>
      </c>
      <c r="P49" s="69"/>
      <c r="Q49" s="171"/>
      <c r="R49" s="176"/>
      <c r="S49" s="180"/>
      <c r="T49" s="70"/>
      <c r="U49" s="101"/>
      <c r="V49" s="101"/>
      <c r="W49" s="70"/>
      <c r="X49" s="82"/>
      <c r="Y49" s="139"/>
      <c r="Z49" s="139"/>
      <c r="AA49" s="139">
        <f>MAX(Y49:Z49)</f>
        <v>0</v>
      </c>
      <c r="AB49" s="100"/>
      <c r="AC49" s="141"/>
      <c r="AD49" s="141"/>
      <c r="AE49" s="141"/>
      <c r="AF49" s="141">
        <f>MAX(AC49:AE49)</f>
        <v>0</v>
      </c>
      <c r="AG49" s="106"/>
      <c r="AH49" s="135"/>
      <c r="AI49" s="135"/>
      <c r="AJ49" s="135"/>
      <c r="AK49" s="135">
        <f>MAX(AH49:AJ49)</f>
        <v>0</v>
      </c>
      <c r="AL49" s="83"/>
      <c r="AM49" s="180"/>
      <c r="AN49" s="70"/>
      <c r="AO49" s="180"/>
      <c r="AP49" s="70"/>
      <c r="AQ49" s="101"/>
      <c r="AR49" s="101"/>
      <c r="AS49" s="70"/>
      <c r="AT49" s="70"/>
      <c r="AU49" s="171"/>
      <c r="AV49" s="101"/>
      <c r="AW49" s="101"/>
      <c r="AX49" s="101"/>
      <c r="AY49" s="180"/>
      <c r="AZ49" s="70"/>
      <c r="BA49" s="101"/>
      <c r="BB49" s="101"/>
      <c r="BC49" s="171"/>
      <c r="BD49" s="101"/>
      <c r="BE49" s="180"/>
      <c r="BF49" s="70"/>
      <c r="BG49" s="234"/>
      <c r="BH49" s="234"/>
      <c r="BI49" s="234"/>
      <c r="BJ49" s="234"/>
      <c r="BK49" s="234"/>
      <c r="BL49" s="233">
        <f>MAX(BG49:BK49)</f>
        <v>0</v>
      </c>
      <c r="BM49" s="101"/>
      <c r="BN49" s="180"/>
      <c r="BO49" s="70"/>
      <c r="BP49" s="171"/>
      <c r="BQ49" s="101"/>
      <c r="BR49" s="171"/>
      <c r="BS49" s="101"/>
      <c r="BT49" s="180"/>
      <c r="BU49" s="70"/>
      <c r="BV49" s="70">
        <v>62.2</v>
      </c>
      <c r="BW49" s="82">
        <v>25</v>
      </c>
      <c r="BX49" s="100">
        <f>SUMPRODUCT(LARGE(CB49:CL49,{1;2;3;4;5}))</f>
        <v>0</v>
      </c>
      <c r="BY49" s="82">
        <f>SUMPRODUCT(LARGE(CM49:CV49,{1;2;3;4;5}))</f>
        <v>0</v>
      </c>
      <c r="BZ49" s="109">
        <f>SUM(J49,P49,AL49,BW49)</f>
        <v>25</v>
      </c>
      <c r="CA49" s="116">
        <f>SUM(BX49:BZ49)</f>
        <v>25</v>
      </c>
      <c r="CB49" s="100">
        <f>R49</f>
        <v>0</v>
      </c>
      <c r="CC49" s="100">
        <f>V49</f>
        <v>0</v>
      </c>
      <c r="CD49" s="100">
        <f>AB49</f>
        <v>0</v>
      </c>
      <c r="CE49" s="100">
        <f>AR49</f>
        <v>0</v>
      </c>
      <c r="CF49" s="100">
        <f>AV49</f>
        <v>0</v>
      </c>
      <c r="CG49" s="100">
        <f>AX49</f>
        <v>0</v>
      </c>
      <c r="CH49" s="100">
        <f>BB49</f>
        <v>0</v>
      </c>
      <c r="CI49" s="100">
        <f>BD49</f>
        <v>0</v>
      </c>
      <c r="CJ49" s="100">
        <f>BM49</f>
        <v>0</v>
      </c>
      <c r="CK49" s="100">
        <f>BQ49</f>
        <v>0</v>
      </c>
      <c r="CL49" s="100">
        <f>BS49</f>
        <v>0</v>
      </c>
      <c r="CM49" s="82">
        <f>T49</f>
        <v>0</v>
      </c>
      <c r="CN49" s="82">
        <f>X49</f>
        <v>0</v>
      </c>
      <c r="CO49" s="108">
        <f>AG49</f>
        <v>0</v>
      </c>
      <c r="CP49" s="82">
        <f>AN49</f>
        <v>0</v>
      </c>
      <c r="CQ49" s="82">
        <f>AP49</f>
        <v>0</v>
      </c>
      <c r="CR49" s="82">
        <f>AT49</f>
        <v>0</v>
      </c>
      <c r="CS49" s="82">
        <f>AZ49</f>
        <v>0</v>
      </c>
      <c r="CT49" s="82">
        <f>BF49</f>
        <v>0</v>
      </c>
      <c r="CU49" s="82">
        <f>BO49</f>
        <v>0</v>
      </c>
      <c r="CV49" s="225">
        <f>BU49</f>
        <v>0</v>
      </c>
      <c r="CW49" s="226">
        <f>SUM(CB49:CV49,BZ49)</f>
        <v>25</v>
      </c>
    </row>
    <row r="50" spans="1:101" x14ac:dyDescent="0.25">
      <c r="A50" s="78" t="s">
        <v>339</v>
      </c>
      <c r="B50" s="231">
        <v>22211</v>
      </c>
      <c r="C50" s="116">
        <f>CW50</f>
        <v>24</v>
      </c>
      <c r="D50" s="125"/>
      <c r="E50" s="126"/>
      <c r="F50" s="126"/>
      <c r="G50" s="126"/>
      <c r="H50" s="126"/>
      <c r="I50" s="124">
        <f>MAX(D50:H50)</f>
        <v>0</v>
      </c>
      <c r="J50" s="68"/>
      <c r="K50" s="132"/>
      <c r="L50" s="132"/>
      <c r="M50" s="132"/>
      <c r="N50" s="132"/>
      <c r="O50" s="131">
        <f>MAX(K50:N50)</f>
        <v>0</v>
      </c>
      <c r="P50" s="69"/>
      <c r="Q50" s="171"/>
      <c r="R50" s="176"/>
      <c r="S50" s="180"/>
      <c r="T50" s="70"/>
      <c r="U50" s="101"/>
      <c r="V50" s="101"/>
      <c r="W50" s="70"/>
      <c r="X50" s="82"/>
      <c r="Y50" s="139"/>
      <c r="Z50" s="139"/>
      <c r="AA50" s="139">
        <f>MAX(Y50:Z50)</f>
        <v>0</v>
      </c>
      <c r="AB50" s="100"/>
      <c r="AC50" s="141"/>
      <c r="AD50" s="141"/>
      <c r="AE50" s="141"/>
      <c r="AF50" s="141">
        <f>MAX(AC50:AE50)</f>
        <v>0</v>
      </c>
      <c r="AG50" s="106"/>
      <c r="AH50" s="135"/>
      <c r="AI50" s="135"/>
      <c r="AJ50" s="135">
        <v>57.2</v>
      </c>
      <c r="AK50" s="135">
        <f>MAX(AH50:AJ50)</f>
        <v>57.2</v>
      </c>
      <c r="AL50" s="83">
        <v>24</v>
      </c>
      <c r="AM50" s="180"/>
      <c r="AN50" s="70"/>
      <c r="AO50" s="180"/>
      <c r="AP50" s="70"/>
      <c r="AQ50" s="101"/>
      <c r="AR50" s="101"/>
      <c r="AS50" s="70"/>
      <c r="AT50" s="70"/>
      <c r="AU50" s="171"/>
      <c r="AV50" s="101"/>
      <c r="AW50" s="101"/>
      <c r="AX50" s="101"/>
      <c r="AY50" s="180"/>
      <c r="AZ50" s="70"/>
      <c r="BA50" s="101"/>
      <c r="BB50" s="101"/>
      <c r="BC50" s="171"/>
      <c r="BD50" s="101"/>
      <c r="BE50" s="180"/>
      <c r="BF50" s="70"/>
      <c r="BG50" s="234"/>
      <c r="BH50" s="234"/>
      <c r="BI50" s="234"/>
      <c r="BJ50" s="234"/>
      <c r="BK50" s="234"/>
      <c r="BL50" s="233">
        <f>MAX(BG50:BK50)</f>
        <v>0</v>
      </c>
      <c r="BM50" s="101"/>
      <c r="BN50" s="180"/>
      <c r="BO50" s="70"/>
      <c r="BP50" s="171"/>
      <c r="BQ50" s="101"/>
      <c r="BR50" s="171"/>
      <c r="BS50" s="101"/>
      <c r="BT50" s="180"/>
      <c r="BU50" s="70"/>
      <c r="BV50" s="70"/>
      <c r="BW50" s="82"/>
      <c r="BX50" s="100">
        <f>SUMPRODUCT(LARGE(CB50:CL50,{1;2;3;4;5}))</f>
        <v>0</v>
      </c>
      <c r="BY50" s="82">
        <f>SUMPRODUCT(LARGE(CM50:CV50,{1;2;3;4;5}))</f>
        <v>0</v>
      </c>
      <c r="BZ50" s="109">
        <f>SUM(J50,P50,AL50,BW50)</f>
        <v>24</v>
      </c>
      <c r="CA50" s="116">
        <f>SUM(BX50:BZ50)</f>
        <v>24</v>
      </c>
      <c r="CB50" s="100">
        <f>R50</f>
        <v>0</v>
      </c>
      <c r="CC50" s="100">
        <f>V50</f>
        <v>0</v>
      </c>
      <c r="CD50" s="100">
        <f>AB50</f>
        <v>0</v>
      </c>
      <c r="CE50" s="100">
        <f>AR50</f>
        <v>0</v>
      </c>
      <c r="CF50" s="100">
        <f>AV50</f>
        <v>0</v>
      </c>
      <c r="CG50" s="100">
        <f>AX50</f>
        <v>0</v>
      </c>
      <c r="CH50" s="100">
        <f>BB50</f>
        <v>0</v>
      </c>
      <c r="CI50" s="100">
        <f>BD50</f>
        <v>0</v>
      </c>
      <c r="CJ50" s="100">
        <f>BM50</f>
        <v>0</v>
      </c>
      <c r="CK50" s="100">
        <f>BQ50</f>
        <v>0</v>
      </c>
      <c r="CL50" s="100">
        <f>BS50</f>
        <v>0</v>
      </c>
      <c r="CM50" s="82">
        <f>T50</f>
        <v>0</v>
      </c>
      <c r="CN50" s="82">
        <f>X50</f>
        <v>0</v>
      </c>
      <c r="CO50" s="108">
        <f>AG50</f>
        <v>0</v>
      </c>
      <c r="CP50" s="82">
        <f>AN50</f>
        <v>0</v>
      </c>
      <c r="CQ50" s="82">
        <f>AP50</f>
        <v>0</v>
      </c>
      <c r="CR50" s="82">
        <f>AT50</f>
        <v>0</v>
      </c>
      <c r="CS50" s="82">
        <f>AZ50</f>
        <v>0</v>
      </c>
      <c r="CT50" s="82">
        <f>BF50</f>
        <v>0</v>
      </c>
      <c r="CU50" s="82">
        <f>BO50</f>
        <v>0</v>
      </c>
      <c r="CV50" s="225">
        <f>BU50</f>
        <v>0</v>
      </c>
      <c r="CW50" s="226">
        <f>SUM(CB50:CV50,BZ50)</f>
        <v>24</v>
      </c>
    </row>
    <row r="51" spans="1:101" x14ac:dyDescent="0.25">
      <c r="A51" s="78" t="s">
        <v>333</v>
      </c>
      <c r="B51" s="231">
        <v>25802</v>
      </c>
      <c r="C51" s="116">
        <f>CW51</f>
        <v>24</v>
      </c>
      <c r="D51" s="125"/>
      <c r="E51" s="126"/>
      <c r="F51" s="126"/>
      <c r="G51" s="126"/>
      <c r="H51" s="126"/>
      <c r="I51" s="124">
        <f>MAX(D51:H51)</f>
        <v>0</v>
      </c>
      <c r="J51" s="68"/>
      <c r="K51" s="132"/>
      <c r="L51" s="132"/>
      <c r="M51" s="132"/>
      <c r="N51" s="132"/>
      <c r="O51" s="131">
        <f>MAX(K51:N51)</f>
        <v>0</v>
      </c>
      <c r="P51" s="69"/>
      <c r="Q51" s="171"/>
      <c r="R51" s="176"/>
      <c r="S51" s="180"/>
      <c r="T51" s="70"/>
      <c r="U51" s="101"/>
      <c r="V51" s="101"/>
      <c r="W51" s="70"/>
      <c r="X51" s="82"/>
      <c r="Y51" s="139"/>
      <c r="Z51" s="139"/>
      <c r="AA51" s="139">
        <f>MAX(Y51:Z51)</f>
        <v>0</v>
      </c>
      <c r="AB51" s="100"/>
      <c r="AC51" s="141"/>
      <c r="AD51" s="141"/>
      <c r="AE51" s="141"/>
      <c r="AF51" s="141">
        <f>MAX(AC51:AE51)</f>
        <v>0</v>
      </c>
      <c r="AG51" s="106"/>
      <c r="AH51" s="135"/>
      <c r="AI51" s="135"/>
      <c r="AJ51" s="135"/>
      <c r="AK51" s="135">
        <f>MAX(AH51:AJ51)</f>
        <v>0</v>
      </c>
      <c r="AL51" s="83"/>
      <c r="AM51" s="180"/>
      <c r="AN51" s="70"/>
      <c r="AO51" s="180"/>
      <c r="AP51" s="70"/>
      <c r="AQ51" s="101"/>
      <c r="AR51" s="101"/>
      <c r="AS51" s="70"/>
      <c r="AT51" s="70"/>
      <c r="AU51" s="171"/>
      <c r="AV51" s="101"/>
      <c r="AW51" s="101"/>
      <c r="AX51" s="101"/>
      <c r="AY51" s="180"/>
      <c r="AZ51" s="70"/>
      <c r="BA51" s="101"/>
      <c r="BB51" s="101"/>
      <c r="BC51" s="171"/>
      <c r="BD51" s="101"/>
      <c r="BE51" s="180"/>
      <c r="BF51" s="70"/>
      <c r="BG51" s="234"/>
      <c r="BH51" s="234"/>
      <c r="BI51" s="234"/>
      <c r="BJ51" s="234"/>
      <c r="BK51" s="234">
        <v>53.2</v>
      </c>
      <c r="BL51" s="233">
        <f>MAX(BG51:BK51)</f>
        <v>53.2</v>
      </c>
      <c r="BM51" s="101">
        <v>24</v>
      </c>
      <c r="BN51" s="180"/>
      <c r="BO51" s="70"/>
      <c r="BP51" s="171"/>
      <c r="BQ51" s="101"/>
      <c r="BR51" s="171"/>
      <c r="BS51" s="101"/>
      <c r="BT51" s="180"/>
      <c r="BU51" s="70"/>
      <c r="BV51" s="70"/>
      <c r="BW51" s="82"/>
      <c r="BX51" s="100">
        <f>SUMPRODUCT(LARGE(CB51:CL51,{1;2;3;4;5}))</f>
        <v>24</v>
      </c>
      <c r="BY51" s="82">
        <f>SUMPRODUCT(LARGE(CM51:CV51,{1;2;3;4;5}))</f>
        <v>0</v>
      </c>
      <c r="BZ51" s="109">
        <f>SUM(J51,P51,AL51,BW51)</f>
        <v>0</v>
      </c>
      <c r="CA51" s="116">
        <f>SUM(BX51:BZ51)</f>
        <v>24</v>
      </c>
      <c r="CB51" s="100">
        <f>R51</f>
        <v>0</v>
      </c>
      <c r="CC51" s="100">
        <f>V51</f>
        <v>0</v>
      </c>
      <c r="CD51" s="100">
        <f>AB51</f>
        <v>0</v>
      </c>
      <c r="CE51" s="100">
        <f>AR51</f>
        <v>0</v>
      </c>
      <c r="CF51" s="100">
        <f>AV51</f>
        <v>0</v>
      </c>
      <c r="CG51" s="100">
        <f>AX51</f>
        <v>0</v>
      </c>
      <c r="CH51" s="100">
        <f>BB51</f>
        <v>0</v>
      </c>
      <c r="CI51" s="100">
        <f>BD51</f>
        <v>0</v>
      </c>
      <c r="CJ51" s="100">
        <f>BM51</f>
        <v>24</v>
      </c>
      <c r="CK51" s="100">
        <f>BQ51</f>
        <v>0</v>
      </c>
      <c r="CL51" s="100">
        <f>BS51</f>
        <v>0</v>
      </c>
      <c r="CM51" s="82">
        <f>T51</f>
        <v>0</v>
      </c>
      <c r="CN51" s="82">
        <f>X51</f>
        <v>0</v>
      </c>
      <c r="CO51" s="108">
        <f>AG51</f>
        <v>0</v>
      </c>
      <c r="CP51" s="82">
        <f>AN51</f>
        <v>0</v>
      </c>
      <c r="CQ51" s="82">
        <f>AP51</f>
        <v>0</v>
      </c>
      <c r="CR51" s="82">
        <f>AT51</f>
        <v>0</v>
      </c>
      <c r="CS51" s="82">
        <f>AZ51</f>
        <v>0</v>
      </c>
      <c r="CT51" s="82">
        <f>BF51</f>
        <v>0</v>
      </c>
      <c r="CU51" s="82">
        <f>BO51</f>
        <v>0</v>
      </c>
      <c r="CV51" s="225">
        <f>BU51</f>
        <v>0</v>
      </c>
      <c r="CW51" s="226">
        <f>SUM(CB51:CV51,BZ51)</f>
        <v>24</v>
      </c>
    </row>
    <row r="52" spans="1:101" x14ac:dyDescent="0.25">
      <c r="A52" s="78" t="s">
        <v>324</v>
      </c>
      <c r="B52" s="231">
        <v>26784</v>
      </c>
      <c r="C52" s="116">
        <f>CW52</f>
        <v>23</v>
      </c>
      <c r="D52" s="125"/>
      <c r="E52" s="126"/>
      <c r="F52" s="126"/>
      <c r="G52" s="126"/>
      <c r="H52" s="126"/>
      <c r="I52" s="124">
        <f>MAX(D52:H52)</f>
        <v>0</v>
      </c>
      <c r="J52" s="68"/>
      <c r="K52" s="132"/>
      <c r="L52" s="132"/>
      <c r="M52" s="132"/>
      <c r="N52" s="132"/>
      <c r="O52" s="131">
        <f>MAX(K52:N52)</f>
        <v>0</v>
      </c>
      <c r="P52" s="69"/>
      <c r="Q52" s="171"/>
      <c r="R52" s="176"/>
      <c r="S52" s="180"/>
      <c r="T52" s="70"/>
      <c r="U52" s="101"/>
      <c r="V52" s="101"/>
      <c r="W52" s="70"/>
      <c r="X52" s="82"/>
      <c r="Y52" s="139"/>
      <c r="Z52" s="139"/>
      <c r="AA52" s="139">
        <f>MAX(Y52:Z52)</f>
        <v>0</v>
      </c>
      <c r="AB52" s="100"/>
      <c r="AC52" s="141"/>
      <c r="AD52" s="141"/>
      <c r="AE52" s="141"/>
      <c r="AF52" s="141">
        <f>MAX(AC52:AE52)</f>
        <v>0</v>
      </c>
      <c r="AG52" s="106"/>
      <c r="AH52" s="135"/>
      <c r="AI52" s="135"/>
      <c r="AJ52" s="135"/>
      <c r="AK52" s="135">
        <f>MAX(AH52:AJ52)</f>
        <v>0</v>
      </c>
      <c r="AL52" s="83"/>
      <c r="AM52" s="180"/>
      <c r="AN52" s="70"/>
      <c r="AO52" s="180"/>
      <c r="AP52" s="70"/>
      <c r="AQ52" s="101"/>
      <c r="AR52" s="101"/>
      <c r="AS52" s="70"/>
      <c r="AT52" s="70"/>
      <c r="AU52" s="171"/>
      <c r="AV52" s="101"/>
      <c r="AW52" s="101"/>
      <c r="AX52" s="101"/>
      <c r="AY52" s="180"/>
      <c r="AZ52" s="70"/>
      <c r="BA52" s="101"/>
      <c r="BB52" s="101"/>
      <c r="BC52" s="171"/>
      <c r="BD52" s="101"/>
      <c r="BE52" s="180"/>
      <c r="BF52" s="70"/>
      <c r="BG52" s="234"/>
      <c r="BH52" s="234">
        <v>52.8</v>
      </c>
      <c r="BI52" s="234"/>
      <c r="BJ52" s="234"/>
      <c r="BK52" s="234"/>
      <c r="BL52" s="233">
        <f>MAX(BG52:BK52)</f>
        <v>52.8</v>
      </c>
      <c r="BM52" s="101">
        <v>23</v>
      </c>
      <c r="BN52" s="180"/>
      <c r="BO52" s="70"/>
      <c r="BP52" s="171"/>
      <c r="BQ52" s="101"/>
      <c r="BR52" s="171"/>
      <c r="BS52" s="101"/>
      <c r="BT52" s="180"/>
      <c r="BU52" s="70"/>
      <c r="BV52" s="70"/>
      <c r="BW52" s="82"/>
      <c r="BX52" s="100">
        <f>SUMPRODUCT(LARGE(CB52:CL52,{1;2;3;4;5}))</f>
        <v>23</v>
      </c>
      <c r="BY52" s="82">
        <f>SUMPRODUCT(LARGE(CM52:CV52,{1;2;3;4;5}))</f>
        <v>0</v>
      </c>
      <c r="BZ52" s="109">
        <f>SUM(J52,P52,AL52,BW52)</f>
        <v>0</v>
      </c>
      <c r="CA52" s="116">
        <f>SUM(BX52:BZ52)</f>
        <v>23</v>
      </c>
      <c r="CB52" s="100">
        <f>R52</f>
        <v>0</v>
      </c>
      <c r="CC52" s="100">
        <f>V52</f>
        <v>0</v>
      </c>
      <c r="CD52" s="100">
        <f>AB52</f>
        <v>0</v>
      </c>
      <c r="CE52" s="100">
        <f>AR52</f>
        <v>0</v>
      </c>
      <c r="CF52" s="100">
        <f>AV52</f>
        <v>0</v>
      </c>
      <c r="CG52" s="100">
        <f>AX52</f>
        <v>0</v>
      </c>
      <c r="CH52" s="100">
        <f>BB52</f>
        <v>0</v>
      </c>
      <c r="CI52" s="100">
        <f>BD52</f>
        <v>0</v>
      </c>
      <c r="CJ52" s="100">
        <f>BM52</f>
        <v>23</v>
      </c>
      <c r="CK52" s="100">
        <f>BQ52</f>
        <v>0</v>
      </c>
      <c r="CL52" s="100">
        <f>BS52</f>
        <v>0</v>
      </c>
      <c r="CM52" s="82">
        <f>T52</f>
        <v>0</v>
      </c>
      <c r="CN52" s="82">
        <f>X52</f>
        <v>0</v>
      </c>
      <c r="CO52" s="108">
        <f>AG52</f>
        <v>0</v>
      </c>
      <c r="CP52" s="82">
        <f>AN52</f>
        <v>0</v>
      </c>
      <c r="CQ52" s="82">
        <f>AP52</f>
        <v>0</v>
      </c>
      <c r="CR52" s="82">
        <f>AT52</f>
        <v>0</v>
      </c>
      <c r="CS52" s="82">
        <f>AZ52</f>
        <v>0</v>
      </c>
      <c r="CT52" s="82">
        <f>BF52</f>
        <v>0</v>
      </c>
      <c r="CU52" s="82">
        <f>BO52</f>
        <v>0</v>
      </c>
      <c r="CV52" s="225">
        <f>BU52</f>
        <v>0</v>
      </c>
      <c r="CW52" s="226">
        <f>SUM(CB52:CV52,BZ52)</f>
        <v>23</v>
      </c>
    </row>
    <row r="53" spans="1:101" x14ac:dyDescent="0.25">
      <c r="A53" s="78" t="s">
        <v>321</v>
      </c>
      <c r="B53" s="231"/>
      <c r="C53" s="116">
        <f>CW53</f>
        <v>20</v>
      </c>
      <c r="D53" s="125"/>
      <c r="E53" s="126"/>
      <c r="F53" s="126"/>
      <c r="G53" s="126"/>
      <c r="H53" s="126"/>
      <c r="I53" s="124">
        <f>MAX(D53:H53)</f>
        <v>0</v>
      </c>
      <c r="J53" s="68"/>
      <c r="K53" s="132"/>
      <c r="L53" s="132"/>
      <c r="M53" s="132"/>
      <c r="N53" s="132"/>
      <c r="O53" s="131">
        <f>MAX(K53:N53)</f>
        <v>0</v>
      </c>
      <c r="P53" s="69"/>
      <c r="Q53" s="171"/>
      <c r="R53" s="176"/>
      <c r="S53" s="180"/>
      <c r="T53" s="70"/>
      <c r="U53" s="101"/>
      <c r="V53" s="101"/>
      <c r="W53" s="70"/>
      <c r="X53" s="82"/>
      <c r="Y53" s="139"/>
      <c r="Z53" s="139"/>
      <c r="AA53" s="139">
        <f>MAX(Y53:Z53)</f>
        <v>0</v>
      </c>
      <c r="AB53" s="100"/>
      <c r="AC53" s="141"/>
      <c r="AD53" s="141"/>
      <c r="AE53" s="141"/>
      <c r="AF53" s="141">
        <f>MAX(AC53:AE53)</f>
        <v>0</v>
      </c>
      <c r="AG53" s="106"/>
      <c r="AH53" s="135"/>
      <c r="AI53" s="135"/>
      <c r="AJ53" s="135"/>
      <c r="AK53" s="135">
        <f>MAX(AH53:AJ53)</f>
        <v>0</v>
      </c>
      <c r="AL53" s="83"/>
      <c r="AM53" s="180"/>
      <c r="AN53" s="70"/>
      <c r="AO53" s="180"/>
      <c r="AP53" s="70"/>
      <c r="AQ53" s="101"/>
      <c r="AR53" s="101"/>
      <c r="AS53" s="70"/>
      <c r="AT53" s="70"/>
      <c r="AU53" s="171"/>
      <c r="AV53" s="101"/>
      <c r="AW53" s="101"/>
      <c r="AX53" s="101"/>
      <c r="AY53" s="180"/>
      <c r="AZ53" s="70"/>
      <c r="BA53" s="101"/>
      <c r="BB53" s="101"/>
      <c r="BC53" s="171"/>
      <c r="BD53" s="101"/>
      <c r="BE53" s="180"/>
      <c r="BF53" s="70"/>
      <c r="BG53" s="234"/>
      <c r="BH53" s="234"/>
      <c r="BI53" s="234">
        <v>49.7</v>
      </c>
      <c r="BJ53" s="234"/>
      <c r="BK53" s="234"/>
      <c r="BL53" s="233">
        <f>MAX(BG53:BK53)</f>
        <v>49.7</v>
      </c>
      <c r="BM53" s="101">
        <v>20</v>
      </c>
      <c r="BN53" s="180"/>
      <c r="BO53" s="70"/>
      <c r="BP53" s="171"/>
      <c r="BQ53" s="101"/>
      <c r="BR53" s="171"/>
      <c r="BS53" s="101"/>
      <c r="BT53" s="180"/>
      <c r="BU53" s="70"/>
      <c r="BV53" s="70"/>
      <c r="BW53" s="82"/>
      <c r="BX53" s="100">
        <f>SUMPRODUCT(LARGE(CB53:CL53,{1;2;3;4;5}))</f>
        <v>20</v>
      </c>
      <c r="BY53" s="82">
        <f>SUMPRODUCT(LARGE(CM53:CV53,{1;2;3;4;5}))</f>
        <v>0</v>
      </c>
      <c r="BZ53" s="109">
        <f>SUM(J53,P53,AL53,BW53)</f>
        <v>0</v>
      </c>
      <c r="CA53" s="116">
        <f>SUM(BX53:BZ53)</f>
        <v>20</v>
      </c>
      <c r="CB53" s="100">
        <f>R53</f>
        <v>0</v>
      </c>
      <c r="CC53" s="100">
        <f>V53</f>
        <v>0</v>
      </c>
      <c r="CD53" s="100">
        <f>AB53</f>
        <v>0</v>
      </c>
      <c r="CE53" s="100">
        <f>AR53</f>
        <v>0</v>
      </c>
      <c r="CF53" s="100">
        <f>AV53</f>
        <v>0</v>
      </c>
      <c r="CG53" s="100">
        <f>AX53</f>
        <v>0</v>
      </c>
      <c r="CH53" s="100">
        <f>BB53</f>
        <v>0</v>
      </c>
      <c r="CI53" s="100">
        <f>BD53</f>
        <v>0</v>
      </c>
      <c r="CJ53" s="100">
        <f>BM53</f>
        <v>20</v>
      </c>
      <c r="CK53" s="100">
        <f>BQ53</f>
        <v>0</v>
      </c>
      <c r="CL53" s="100">
        <f>BS53</f>
        <v>0</v>
      </c>
      <c r="CM53" s="82">
        <f>T53</f>
        <v>0</v>
      </c>
      <c r="CN53" s="82">
        <f>X53</f>
        <v>0</v>
      </c>
      <c r="CO53" s="108">
        <f>AG53</f>
        <v>0</v>
      </c>
      <c r="CP53" s="82">
        <f>AN53</f>
        <v>0</v>
      </c>
      <c r="CQ53" s="82">
        <f>AP53</f>
        <v>0</v>
      </c>
      <c r="CR53" s="82">
        <f>AT53</f>
        <v>0</v>
      </c>
      <c r="CS53" s="82">
        <f>AZ53</f>
        <v>0</v>
      </c>
      <c r="CT53" s="82">
        <f>BF53</f>
        <v>0</v>
      </c>
      <c r="CU53" s="82">
        <f>BO53</f>
        <v>0</v>
      </c>
      <c r="CV53" s="225">
        <f>BU53</f>
        <v>0</v>
      </c>
      <c r="CW53" s="226">
        <f>SUM(CB53:CV53,BZ53)</f>
        <v>20</v>
      </c>
    </row>
    <row r="54" spans="1:101" x14ac:dyDescent="0.25">
      <c r="A54" s="292" t="s">
        <v>314</v>
      </c>
      <c r="B54" s="293">
        <v>28616</v>
      </c>
      <c r="C54" s="116">
        <f>CW54</f>
        <v>18</v>
      </c>
      <c r="D54" s="125"/>
      <c r="E54" s="126"/>
      <c r="F54" s="126"/>
      <c r="G54" s="126"/>
      <c r="H54" s="126"/>
      <c r="I54" s="124">
        <f>MAX(D54:H54)</f>
        <v>0</v>
      </c>
      <c r="J54" s="68"/>
      <c r="K54" s="132"/>
      <c r="L54" s="132"/>
      <c r="M54" s="132"/>
      <c r="N54" s="132"/>
      <c r="O54" s="131">
        <f>MAX(K54:N54)</f>
        <v>0</v>
      </c>
      <c r="P54" s="69"/>
      <c r="Q54" s="171"/>
      <c r="R54" s="176"/>
      <c r="S54" s="180"/>
      <c r="T54" s="70"/>
      <c r="U54" s="101"/>
      <c r="V54" s="101"/>
      <c r="W54" s="70"/>
      <c r="X54" s="82"/>
      <c r="Y54" s="139"/>
      <c r="Z54" s="139"/>
      <c r="AA54" s="139">
        <f>MAX(Y54:Z54)</f>
        <v>0</v>
      </c>
      <c r="AB54" s="100"/>
      <c r="AC54" s="141"/>
      <c r="AD54" s="141"/>
      <c r="AE54" s="141"/>
      <c r="AF54" s="141">
        <f>MAX(AC54:AE54)</f>
        <v>0</v>
      </c>
      <c r="AG54" s="106"/>
      <c r="AH54" s="135"/>
      <c r="AI54" s="135"/>
      <c r="AJ54" s="135"/>
      <c r="AK54" s="135">
        <f>MAX(AH54:AJ54)</f>
        <v>0</v>
      </c>
      <c r="AL54" s="83"/>
      <c r="AM54" s="180"/>
      <c r="AN54" s="70"/>
      <c r="AO54" s="180"/>
      <c r="AP54" s="70"/>
      <c r="AQ54" s="101"/>
      <c r="AR54" s="101"/>
      <c r="AS54" s="70"/>
      <c r="AT54" s="70"/>
      <c r="AU54" s="171"/>
      <c r="AV54" s="101"/>
      <c r="AW54" s="101"/>
      <c r="AX54" s="101"/>
      <c r="AY54" s="180"/>
      <c r="AZ54" s="70"/>
      <c r="BA54" s="101"/>
      <c r="BB54" s="101"/>
      <c r="BC54" s="171"/>
      <c r="BD54" s="101"/>
      <c r="BE54" s="180"/>
      <c r="BF54" s="70"/>
      <c r="BG54" s="234">
        <v>41.8</v>
      </c>
      <c r="BH54" s="234"/>
      <c r="BI54" s="234">
        <v>43.3</v>
      </c>
      <c r="BJ54" s="234">
        <v>43</v>
      </c>
      <c r="BK54" s="234"/>
      <c r="BL54" s="233">
        <f>MAX(BG54:BK54)</f>
        <v>43.3</v>
      </c>
      <c r="BM54" s="101">
        <v>18</v>
      </c>
      <c r="BN54" s="180"/>
      <c r="BO54" s="70"/>
      <c r="BP54" s="171"/>
      <c r="BQ54" s="101"/>
      <c r="BR54" s="171"/>
      <c r="BS54" s="101"/>
      <c r="BT54" s="180"/>
      <c r="BU54" s="70"/>
      <c r="BV54" s="70"/>
      <c r="BW54" s="82"/>
      <c r="BX54" s="100">
        <f>SUMPRODUCT(LARGE(CB54:CL54,{1;2;3;4;5}))</f>
        <v>18</v>
      </c>
      <c r="BY54" s="82">
        <f>SUMPRODUCT(LARGE(CM54:CV54,{1;2;3;4;5}))</f>
        <v>0</v>
      </c>
      <c r="BZ54" s="109">
        <f>SUM(J54,P54,AL54,BW54)</f>
        <v>0</v>
      </c>
      <c r="CA54" s="116">
        <f>SUM(BX54:BZ54)</f>
        <v>18</v>
      </c>
      <c r="CB54" s="100">
        <f>R54</f>
        <v>0</v>
      </c>
      <c r="CC54" s="100">
        <f>V54</f>
        <v>0</v>
      </c>
      <c r="CD54" s="100">
        <f>AB54</f>
        <v>0</v>
      </c>
      <c r="CE54" s="100">
        <f>AR54</f>
        <v>0</v>
      </c>
      <c r="CF54" s="100">
        <f>AV54</f>
        <v>0</v>
      </c>
      <c r="CG54" s="100">
        <f>AX54</f>
        <v>0</v>
      </c>
      <c r="CH54" s="100">
        <f>BB54</f>
        <v>0</v>
      </c>
      <c r="CI54" s="100">
        <f>BD54</f>
        <v>0</v>
      </c>
      <c r="CJ54" s="100">
        <f>BM54</f>
        <v>18</v>
      </c>
      <c r="CK54" s="100">
        <f>BQ54</f>
        <v>0</v>
      </c>
      <c r="CL54" s="100">
        <f>BS54</f>
        <v>0</v>
      </c>
      <c r="CM54" s="82">
        <f>T54</f>
        <v>0</v>
      </c>
      <c r="CN54" s="82">
        <f>X54</f>
        <v>0</v>
      </c>
      <c r="CO54" s="108">
        <f>AG54</f>
        <v>0</v>
      </c>
      <c r="CP54" s="82">
        <f>AN54</f>
        <v>0</v>
      </c>
      <c r="CQ54" s="82">
        <f>AP54</f>
        <v>0</v>
      </c>
      <c r="CR54" s="82">
        <f>AT54</f>
        <v>0</v>
      </c>
      <c r="CS54" s="82">
        <f>AZ54</f>
        <v>0</v>
      </c>
      <c r="CT54" s="82">
        <f>BF54</f>
        <v>0</v>
      </c>
      <c r="CU54" s="82">
        <f>BO54</f>
        <v>0</v>
      </c>
      <c r="CV54" s="225">
        <f>BU54</f>
        <v>0</v>
      </c>
      <c r="CW54" s="226">
        <f>SUM(CB54:CV54,BZ54)</f>
        <v>18</v>
      </c>
    </row>
    <row r="55" spans="1:101" x14ac:dyDescent="0.25">
      <c r="A55" s="292" t="s">
        <v>285</v>
      </c>
      <c r="B55" s="293">
        <v>23514</v>
      </c>
      <c r="C55" s="116">
        <f>CW55</f>
        <v>16</v>
      </c>
      <c r="D55" s="125"/>
      <c r="E55" s="126"/>
      <c r="F55" s="126"/>
      <c r="G55" s="126"/>
      <c r="H55" s="126"/>
      <c r="I55" s="124">
        <f>MAX(D55:H55)</f>
        <v>0</v>
      </c>
      <c r="J55" s="68"/>
      <c r="K55" s="132"/>
      <c r="L55" s="132"/>
      <c r="M55" s="132"/>
      <c r="N55" s="132"/>
      <c r="O55" s="131">
        <f>MAX(K55:N55)</f>
        <v>0</v>
      </c>
      <c r="P55" s="69"/>
      <c r="Q55" s="171"/>
      <c r="R55" s="176"/>
      <c r="S55" s="180"/>
      <c r="T55" s="70"/>
      <c r="U55" s="101"/>
      <c r="V55" s="101"/>
      <c r="W55" s="70"/>
      <c r="X55" s="82"/>
      <c r="Y55" s="139"/>
      <c r="Z55" s="139"/>
      <c r="AA55" s="139">
        <f>MAX(Y55:Z55)</f>
        <v>0</v>
      </c>
      <c r="AB55" s="100"/>
      <c r="AC55" s="141"/>
      <c r="AD55" s="141"/>
      <c r="AE55" s="141"/>
      <c r="AF55" s="141">
        <f>MAX(AC55:AE55)</f>
        <v>0</v>
      </c>
      <c r="AG55" s="106"/>
      <c r="AH55" s="135">
        <v>47.1</v>
      </c>
      <c r="AI55" s="135"/>
      <c r="AJ55" s="135">
        <v>46.4</v>
      </c>
      <c r="AK55" s="135">
        <f>MAX(AH55:AJ55)</f>
        <v>47.1</v>
      </c>
      <c r="AL55" s="83">
        <v>16</v>
      </c>
      <c r="AM55" s="180"/>
      <c r="AN55" s="70"/>
      <c r="AO55" s="180"/>
      <c r="AP55" s="70"/>
      <c r="AQ55" s="101"/>
      <c r="AR55" s="101"/>
      <c r="AS55" s="70"/>
      <c r="AT55" s="70"/>
      <c r="AU55" s="171"/>
      <c r="AV55" s="101"/>
      <c r="AW55" s="101"/>
      <c r="AX55" s="101"/>
      <c r="AY55" s="180"/>
      <c r="AZ55" s="70"/>
      <c r="BA55" s="101"/>
      <c r="BB55" s="101"/>
      <c r="BC55" s="171"/>
      <c r="BD55" s="101"/>
      <c r="BE55" s="180"/>
      <c r="BF55" s="70"/>
      <c r="BG55" s="234"/>
      <c r="BH55" s="234"/>
      <c r="BI55" s="234"/>
      <c r="BJ55" s="234"/>
      <c r="BK55" s="234"/>
      <c r="BL55" s="233">
        <f>MAX(BG55:BK55)</f>
        <v>0</v>
      </c>
      <c r="BM55" s="101"/>
      <c r="BN55" s="180"/>
      <c r="BO55" s="70"/>
      <c r="BP55" s="171"/>
      <c r="BQ55" s="101"/>
      <c r="BR55" s="171"/>
      <c r="BS55" s="101"/>
      <c r="BT55" s="180"/>
      <c r="BU55" s="70"/>
      <c r="BV55" s="70"/>
      <c r="BW55" s="82"/>
      <c r="BX55" s="100">
        <f>SUMPRODUCT(LARGE(CB55:CL55,{1;2;3;4;5}))</f>
        <v>0</v>
      </c>
      <c r="BY55" s="82">
        <f>SUMPRODUCT(LARGE(CM55:CV55,{1;2;3;4;5}))</f>
        <v>0</v>
      </c>
      <c r="BZ55" s="109">
        <f>SUM(J55,P55,AL55,BW55)</f>
        <v>16</v>
      </c>
      <c r="CA55" s="116">
        <f>SUM(BX55:BZ55)</f>
        <v>16</v>
      </c>
      <c r="CB55" s="100">
        <f>R55</f>
        <v>0</v>
      </c>
      <c r="CC55" s="100">
        <f>V55</f>
        <v>0</v>
      </c>
      <c r="CD55" s="100">
        <f>AB55</f>
        <v>0</v>
      </c>
      <c r="CE55" s="100">
        <f>AR55</f>
        <v>0</v>
      </c>
      <c r="CF55" s="100">
        <f>AV55</f>
        <v>0</v>
      </c>
      <c r="CG55" s="100">
        <f>AX55</f>
        <v>0</v>
      </c>
      <c r="CH55" s="100">
        <f>BB55</f>
        <v>0</v>
      </c>
      <c r="CI55" s="100">
        <f>BD55</f>
        <v>0</v>
      </c>
      <c r="CJ55" s="100">
        <f>BM55</f>
        <v>0</v>
      </c>
      <c r="CK55" s="100">
        <f>BQ55</f>
        <v>0</v>
      </c>
      <c r="CL55" s="100">
        <f>BS55</f>
        <v>0</v>
      </c>
      <c r="CM55" s="82">
        <f>T55</f>
        <v>0</v>
      </c>
      <c r="CN55" s="82">
        <f>X55</f>
        <v>0</v>
      </c>
      <c r="CO55" s="108">
        <f>AG55</f>
        <v>0</v>
      </c>
      <c r="CP55" s="82">
        <f>AN55</f>
        <v>0</v>
      </c>
      <c r="CQ55" s="82">
        <f>AP55</f>
        <v>0</v>
      </c>
      <c r="CR55" s="82">
        <f>AT55</f>
        <v>0</v>
      </c>
      <c r="CS55" s="82">
        <f>AZ55</f>
        <v>0</v>
      </c>
      <c r="CT55" s="82">
        <f>BF55</f>
        <v>0</v>
      </c>
      <c r="CU55" s="82">
        <f>BO55</f>
        <v>0</v>
      </c>
      <c r="CV55" s="225">
        <f>BU55</f>
        <v>0</v>
      </c>
      <c r="CW55" s="226">
        <f>SUM(CB55:CV55,BZ55)</f>
        <v>16</v>
      </c>
    </row>
    <row r="56" spans="1:101" x14ac:dyDescent="0.25">
      <c r="A56" s="292" t="s">
        <v>341</v>
      </c>
      <c r="B56" s="293"/>
      <c r="C56" s="116">
        <f>CW56</f>
        <v>16</v>
      </c>
      <c r="D56" s="125"/>
      <c r="E56" s="126"/>
      <c r="F56" s="126"/>
      <c r="G56" s="126"/>
      <c r="H56" s="126"/>
      <c r="I56" s="124">
        <f>MAX(D56:H56)</f>
        <v>0</v>
      </c>
      <c r="J56" s="68"/>
      <c r="K56" s="132"/>
      <c r="L56" s="132"/>
      <c r="M56" s="132"/>
      <c r="N56" s="132"/>
      <c r="O56" s="131">
        <f>MAX(K56:N56)</f>
        <v>0</v>
      </c>
      <c r="P56" s="69"/>
      <c r="Q56" s="171"/>
      <c r="R56" s="176"/>
      <c r="S56" s="180"/>
      <c r="T56" s="70"/>
      <c r="U56" s="101"/>
      <c r="V56" s="101"/>
      <c r="W56" s="70"/>
      <c r="X56" s="82"/>
      <c r="Y56" s="139"/>
      <c r="Z56" s="139"/>
      <c r="AA56" s="139">
        <f>MAX(Y56:Z56)</f>
        <v>0</v>
      </c>
      <c r="AB56" s="100"/>
      <c r="AC56" s="141"/>
      <c r="AD56" s="141"/>
      <c r="AE56" s="141"/>
      <c r="AF56" s="141">
        <f>MAX(AC56:AE56)</f>
        <v>0</v>
      </c>
      <c r="AG56" s="106"/>
      <c r="AH56" s="135"/>
      <c r="AI56" s="135"/>
      <c r="AJ56" s="135"/>
      <c r="AK56" s="135">
        <f>MAX(AH56:AJ56)</f>
        <v>0</v>
      </c>
      <c r="AL56" s="83"/>
      <c r="AM56" s="180"/>
      <c r="AN56" s="70"/>
      <c r="AO56" s="180"/>
      <c r="AP56" s="70"/>
      <c r="AQ56" s="101"/>
      <c r="AR56" s="101"/>
      <c r="AS56" s="70"/>
      <c r="AT56" s="70"/>
      <c r="AU56" s="171"/>
      <c r="AV56" s="101"/>
      <c r="AW56" s="101"/>
      <c r="AX56" s="101"/>
      <c r="AY56" s="180"/>
      <c r="AZ56" s="70"/>
      <c r="BA56" s="101"/>
      <c r="BB56" s="101"/>
      <c r="BC56" s="171"/>
      <c r="BD56" s="101"/>
      <c r="BE56" s="180"/>
      <c r="BF56" s="70"/>
      <c r="BG56" s="234"/>
      <c r="BH56" s="234"/>
      <c r="BI56" s="234"/>
      <c r="BJ56" s="234">
        <v>32.200000000000003</v>
      </c>
      <c r="BK56" s="234"/>
      <c r="BL56" s="233">
        <f>MAX(BG56:BK56)</f>
        <v>32.200000000000003</v>
      </c>
      <c r="BM56" s="101">
        <v>16</v>
      </c>
      <c r="BN56" s="180"/>
      <c r="BO56" s="70"/>
      <c r="BP56" s="171"/>
      <c r="BQ56" s="101"/>
      <c r="BR56" s="171"/>
      <c r="BS56" s="101"/>
      <c r="BT56" s="180"/>
      <c r="BU56" s="70"/>
      <c r="BV56" s="70"/>
      <c r="BW56" s="82"/>
      <c r="BX56" s="100">
        <f>SUMPRODUCT(LARGE(CB56:CL56,{1;2;3;4;5}))</f>
        <v>16</v>
      </c>
      <c r="BY56" s="82">
        <f>SUMPRODUCT(LARGE(CM56:CV56,{1;2;3;4;5}))</f>
        <v>0</v>
      </c>
      <c r="BZ56" s="109">
        <f>SUM(J56,P56,AL56,BW56)</f>
        <v>0</v>
      </c>
      <c r="CA56" s="116">
        <f>SUM(BX56:BZ56)</f>
        <v>16</v>
      </c>
      <c r="CB56" s="100">
        <f>R56</f>
        <v>0</v>
      </c>
      <c r="CC56" s="100">
        <f>V56</f>
        <v>0</v>
      </c>
      <c r="CD56" s="100">
        <f>AB56</f>
        <v>0</v>
      </c>
      <c r="CE56" s="100">
        <f>AR56</f>
        <v>0</v>
      </c>
      <c r="CF56" s="100">
        <f>AV56</f>
        <v>0</v>
      </c>
      <c r="CG56" s="100">
        <f>AX56</f>
        <v>0</v>
      </c>
      <c r="CH56" s="100">
        <f>BB56</f>
        <v>0</v>
      </c>
      <c r="CI56" s="100">
        <f>BD56</f>
        <v>0</v>
      </c>
      <c r="CJ56" s="100">
        <f>BM56</f>
        <v>16</v>
      </c>
      <c r="CK56" s="100">
        <f>BQ56</f>
        <v>0</v>
      </c>
      <c r="CL56" s="100">
        <f>BS56</f>
        <v>0</v>
      </c>
      <c r="CM56" s="82">
        <f>T56</f>
        <v>0</v>
      </c>
      <c r="CN56" s="82">
        <f>X56</f>
        <v>0</v>
      </c>
      <c r="CO56" s="108">
        <f>AG56</f>
        <v>0</v>
      </c>
      <c r="CP56" s="82">
        <f>AN56</f>
        <v>0</v>
      </c>
      <c r="CQ56" s="82">
        <f>AP56</f>
        <v>0</v>
      </c>
      <c r="CR56" s="82">
        <f>AT56</f>
        <v>0</v>
      </c>
      <c r="CS56" s="82">
        <f>AZ56</f>
        <v>0</v>
      </c>
      <c r="CT56" s="82">
        <f>BF56</f>
        <v>0</v>
      </c>
      <c r="CU56" s="82">
        <f>BO56</f>
        <v>0</v>
      </c>
      <c r="CV56" s="225">
        <f>BU56</f>
        <v>0</v>
      </c>
      <c r="CW56" s="226">
        <f>SUM(CB56:CV56,BZ56)</f>
        <v>16</v>
      </c>
    </row>
    <row r="57" spans="1:101" ht="15.75" thickBot="1" x14ac:dyDescent="0.3">
      <c r="A57" s="79"/>
      <c r="B57" s="232"/>
      <c r="C57" s="116">
        <f t="shared" ref="C57" si="0">CW57</f>
        <v>0</v>
      </c>
      <c r="D57" s="127"/>
      <c r="E57" s="128"/>
      <c r="F57" s="128"/>
      <c r="G57" s="128"/>
      <c r="H57" s="128"/>
      <c r="I57" s="124">
        <f t="shared" ref="I57" si="1">MAX(D57:H57)</f>
        <v>0</v>
      </c>
      <c r="J57" s="73"/>
      <c r="K57" s="133"/>
      <c r="L57" s="133"/>
      <c r="M57" s="133"/>
      <c r="N57" s="133"/>
      <c r="O57" s="131">
        <f t="shared" ref="O57" si="2">MAX(K57:N57)</f>
        <v>0</v>
      </c>
      <c r="P57" s="74"/>
      <c r="Q57" s="172"/>
      <c r="R57" s="177"/>
      <c r="S57" s="181"/>
      <c r="T57" s="75"/>
      <c r="U57" s="102"/>
      <c r="V57" s="102"/>
      <c r="W57" s="75"/>
      <c r="X57" s="169"/>
      <c r="Y57" s="139"/>
      <c r="Z57" s="139"/>
      <c r="AA57" s="139">
        <f t="shared" ref="AA57" si="3">MAX(Y57:Z57)</f>
        <v>0</v>
      </c>
      <c r="AB57" s="100"/>
      <c r="AC57" s="141"/>
      <c r="AD57" s="141"/>
      <c r="AE57" s="141"/>
      <c r="AF57" s="141">
        <f t="shared" ref="AF57" si="4">MAX(AC57:AE57)</f>
        <v>0</v>
      </c>
      <c r="AG57" s="118"/>
      <c r="AH57" s="135"/>
      <c r="AI57" s="135"/>
      <c r="AJ57" s="135"/>
      <c r="AK57" s="135">
        <f t="shared" ref="AK57" si="5">MAX(AH57:AJ57)</f>
        <v>0</v>
      </c>
      <c r="AL57" s="83"/>
      <c r="AM57" s="181"/>
      <c r="AN57" s="75"/>
      <c r="AO57" s="181"/>
      <c r="AP57" s="75"/>
      <c r="AQ57" s="102"/>
      <c r="AR57" s="102"/>
      <c r="AS57" s="75"/>
      <c r="AT57" s="75"/>
      <c r="AU57" s="172"/>
      <c r="AV57" s="102"/>
      <c r="AW57" s="102"/>
      <c r="AX57" s="102"/>
      <c r="AY57" s="181"/>
      <c r="AZ57" s="75"/>
      <c r="BA57" s="102"/>
      <c r="BB57" s="102"/>
      <c r="BC57" s="172"/>
      <c r="BD57" s="102"/>
      <c r="BE57" s="181"/>
      <c r="BF57" s="75"/>
      <c r="BG57" s="235"/>
      <c r="BH57" s="235"/>
      <c r="BI57" s="235"/>
      <c r="BJ57" s="235"/>
      <c r="BK57" s="235"/>
      <c r="BL57" s="233">
        <f t="shared" ref="BL57" si="6">MAX(BG57:BK57)</f>
        <v>0</v>
      </c>
      <c r="BM57" s="102"/>
      <c r="BN57" s="181"/>
      <c r="BO57" s="75"/>
      <c r="BP57" s="172"/>
      <c r="BQ57" s="102"/>
      <c r="BR57" s="172"/>
      <c r="BS57" s="102"/>
      <c r="BT57" s="181"/>
      <c r="BU57" s="75"/>
      <c r="BV57" s="75"/>
      <c r="BW57" s="169"/>
      <c r="BX57" s="100">
        <f>SUMPRODUCT(LARGE(CB57:CL57,{1;2;3;4;5}))</f>
        <v>0</v>
      </c>
      <c r="BY57" s="82">
        <f>SUMPRODUCT(LARGE(CM57:CV57,{1;2;3;4;5}))</f>
        <v>0</v>
      </c>
      <c r="BZ57" s="109">
        <f t="shared" ref="BZ57" si="7">SUM(J57,P57,AL57,BW57)</f>
        <v>0</v>
      </c>
      <c r="CA57" s="116">
        <f t="shared" ref="CA57" si="8">SUM(BX57:BZ57)</f>
        <v>0</v>
      </c>
      <c r="CB57" s="100">
        <f t="shared" ref="CB57" si="9">R57</f>
        <v>0</v>
      </c>
      <c r="CC57" s="100">
        <f t="shared" ref="CC57" si="10">V57</f>
        <v>0</v>
      </c>
      <c r="CD57" s="100">
        <f t="shared" ref="CD57" si="11">AB57</f>
        <v>0</v>
      </c>
      <c r="CE57" s="100">
        <f t="shared" ref="CE57" si="12">AR57</f>
        <v>0</v>
      </c>
      <c r="CF57" s="100">
        <f t="shared" ref="CF57" si="13">AV57</f>
        <v>0</v>
      </c>
      <c r="CG57" s="100">
        <f t="shared" ref="CG57" si="14">AX57</f>
        <v>0</v>
      </c>
      <c r="CH57" s="100">
        <f t="shared" ref="CH57" si="15">BB57</f>
        <v>0</v>
      </c>
      <c r="CI57" s="100">
        <f t="shared" ref="CI57" si="16">BD57</f>
        <v>0</v>
      </c>
      <c r="CJ57" s="100">
        <f t="shared" ref="CJ57" si="17">BM57</f>
        <v>0</v>
      </c>
      <c r="CK57" s="100">
        <f t="shared" ref="CK57" si="18">BQ57</f>
        <v>0</v>
      </c>
      <c r="CL57" s="100">
        <f t="shared" ref="CL57" si="19">BS57</f>
        <v>0</v>
      </c>
      <c r="CM57" s="82">
        <f t="shared" ref="CM57" si="20">T57</f>
        <v>0</v>
      </c>
      <c r="CN57" s="82">
        <f t="shared" ref="CN57" si="21">X57</f>
        <v>0</v>
      </c>
      <c r="CO57" s="108">
        <f t="shared" ref="CO57" si="22">AG57</f>
        <v>0</v>
      </c>
      <c r="CP57" s="82">
        <f t="shared" ref="CP57" si="23">AN57</f>
        <v>0</v>
      </c>
      <c r="CQ57" s="82">
        <f t="shared" ref="CQ57" si="24">AP57</f>
        <v>0</v>
      </c>
      <c r="CR57" s="82">
        <f t="shared" ref="CR57" si="25">AT57</f>
        <v>0</v>
      </c>
      <c r="CS57" s="82">
        <f t="shared" ref="CS57" si="26">AZ57</f>
        <v>0</v>
      </c>
      <c r="CT57" s="82">
        <f t="shared" ref="CT57" si="27">BF57</f>
        <v>0</v>
      </c>
      <c r="CU57" s="82">
        <f t="shared" ref="CU57" si="28">BO57</f>
        <v>0</v>
      </c>
      <c r="CV57" s="225">
        <f t="shared" ref="CV57" si="29">BU57</f>
        <v>0</v>
      </c>
      <c r="CW57" s="227">
        <f t="shared" ref="CW57" si="30">SUM(CB57:CV57,BZ57)</f>
        <v>0</v>
      </c>
    </row>
  </sheetData>
  <sortState ref="A3:CW56">
    <sortCondition descending="1" ref="C3:C56"/>
  </sortState>
  <mergeCells count="54">
    <mergeCell ref="CW1:CW2"/>
    <mergeCell ref="CV1:CV2"/>
    <mergeCell ref="CQ1:CQ2"/>
    <mergeCell ref="CR1:CR2"/>
    <mergeCell ref="CS1:CS2"/>
    <mergeCell ref="CT1:CT2"/>
    <mergeCell ref="CU1:CU2"/>
    <mergeCell ref="CL1:CL2"/>
    <mergeCell ref="CM1:CM2"/>
    <mergeCell ref="CN1:CN2"/>
    <mergeCell ref="CO1:CO2"/>
    <mergeCell ref="CP1:CP2"/>
    <mergeCell ref="CG1:CG2"/>
    <mergeCell ref="CH1:CH2"/>
    <mergeCell ref="CI1:CI2"/>
    <mergeCell ref="CJ1:CJ2"/>
    <mergeCell ref="CK1:CK2"/>
    <mergeCell ref="CB1:CB2"/>
    <mergeCell ref="CC1:CC2"/>
    <mergeCell ref="CD1:CD2"/>
    <mergeCell ref="CE1:CE2"/>
    <mergeCell ref="CF1:CF2"/>
    <mergeCell ref="AM1:AM2"/>
    <mergeCell ref="A1:A2"/>
    <mergeCell ref="B1:B2"/>
    <mergeCell ref="D1:J1"/>
    <mergeCell ref="K1:P1"/>
    <mergeCell ref="Q1:Q2"/>
    <mergeCell ref="S1:S2"/>
    <mergeCell ref="U1:U2"/>
    <mergeCell ref="W1:W2"/>
    <mergeCell ref="AH1:AL1"/>
    <mergeCell ref="Y1:AB1"/>
    <mergeCell ref="AC1:AG1"/>
    <mergeCell ref="C1:C2"/>
    <mergeCell ref="BP1:BP2"/>
    <mergeCell ref="AO1:AO2"/>
    <mergeCell ref="AQ1:AQ2"/>
    <mergeCell ref="AS1:AS2"/>
    <mergeCell ref="AU1:AU2"/>
    <mergeCell ref="AW1:AW2"/>
    <mergeCell ref="AY1:AY2"/>
    <mergeCell ref="BA1:BA2"/>
    <mergeCell ref="BC1:BC2"/>
    <mergeCell ref="BE1:BE2"/>
    <mergeCell ref="BG1:BM1"/>
    <mergeCell ref="BN1:BN2"/>
    <mergeCell ref="CA1:CA2"/>
    <mergeCell ref="BR1:BR2"/>
    <mergeCell ref="BT1:BT2"/>
    <mergeCell ref="BV1:BV2"/>
    <mergeCell ref="BX1:BX2"/>
    <mergeCell ref="BY1:BY2"/>
    <mergeCell ref="BZ1:BZ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RowHeight="15" x14ac:dyDescent="0.25"/>
  <cols>
    <col min="1" max="1" width="17.42578125" style="105" bestFit="1" customWidth="1"/>
    <col min="2" max="3" width="4.140625" style="103" bestFit="1" customWidth="1"/>
    <col min="4" max="4" width="6" style="103" bestFit="1" customWidth="1"/>
    <col min="5" max="6" width="5.5703125" style="103" bestFit="1" customWidth="1"/>
    <col min="7" max="8" width="6" style="149" bestFit="1" customWidth="1"/>
    <col min="9" max="10" width="5.5703125" style="149" bestFit="1" customWidth="1"/>
    <col min="11" max="12" width="6" style="103" bestFit="1" customWidth="1"/>
    <col min="13" max="13" width="10.28515625" style="103" bestFit="1" customWidth="1"/>
    <col min="14" max="14" width="8.7109375" style="103" bestFit="1" customWidth="1"/>
    <col min="15" max="15" width="8.7109375" style="190" bestFit="1" customWidth="1"/>
    <col min="16" max="16" width="8.140625" style="190" bestFit="1" customWidth="1"/>
    <col min="17" max="17" width="8.7109375" style="190" bestFit="1" customWidth="1"/>
    <col min="18" max="21" width="6" style="196" bestFit="1" customWidth="1"/>
    <col min="22" max="22" width="7.5703125" style="196" bestFit="1" customWidth="1"/>
    <col min="23" max="24" width="7.140625" style="196" bestFit="1" customWidth="1"/>
    <col min="25" max="25" width="7.5703125" style="196" bestFit="1" customWidth="1"/>
    <col min="26" max="26" width="7.5703125" style="103" bestFit="1" customWidth="1"/>
    <col min="27" max="27" width="6" style="218" bestFit="1" customWidth="1"/>
    <col min="28" max="29" width="8.7109375" style="190" bestFit="1" customWidth="1"/>
    <col min="30" max="30" width="8.7109375" style="103" bestFit="1" customWidth="1"/>
    <col min="31" max="32" width="7.5703125" style="103" bestFit="1" customWidth="1"/>
    <col min="33" max="33" width="3.7109375" style="103" bestFit="1" customWidth="1"/>
    <col min="34" max="35" width="7.5703125" style="103" bestFit="1" customWidth="1"/>
    <col min="36" max="41" width="5.5703125" style="103" bestFit="1" customWidth="1"/>
    <col min="42" max="42" width="7.140625" style="103" bestFit="1" customWidth="1"/>
    <col min="43" max="43" width="8.140625" style="190" bestFit="1" customWidth="1"/>
    <col min="44" max="44" width="8.140625" style="103" bestFit="1" customWidth="1"/>
    <col min="45" max="45" width="3.7109375" style="103" bestFit="1" customWidth="1"/>
    <col min="46" max="46" width="7.5703125" style="103" bestFit="1" customWidth="1"/>
    <col min="47" max="48" width="3.7109375" style="103" customWidth="1"/>
    <col min="49" max="49" width="3.7109375" style="103" bestFit="1" customWidth="1"/>
    <col min="50" max="16384" width="9.140625" style="103"/>
  </cols>
  <sheetData>
    <row r="1" spans="1:49" ht="33.75" customHeight="1" x14ac:dyDescent="0.25">
      <c r="A1" s="312" t="s">
        <v>138</v>
      </c>
      <c r="B1" s="336" t="s">
        <v>125</v>
      </c>
      <c r="C1" s="355"/>
      <c r="D1" s="355"/>
      <c r="E1" s="355"/>
      <c r="F1" s="355"/>
      <c r="G1" s="365" t="s">
        <v>136</v>
      </c>
      <c r="H1" s="365"/>
      <c r="I1" s="365"/>
      <c r="J1" s="365"/>
      <c r="K1" s="320" t="s">
        <v>147</v>
      </c>
      <c r="L1" s="318" t="s">
        <v>43</v>
      </c>
      <c r="M1" s="320" t="s">
        <v>16</v>
      </c>
      <c r="N1" s="318" t="s">
        <v>148</v>
      </c>
      <c r="O1" s="367" t="s">
        <v>145</v>
      </c>
      <c r="P1" s="367"/>
      <c r="Q1" s="367"/>
      <c r="R1" s="385" t="s">
        <v>137</v>
      </c>
      <c r="S1" s="385"/>
      <c r="T1" s="385"/>
      <c r="U1" s="385"/>
      <c r="V1" s="384" t="s">
        <v>134</v>
      </c>
      <c r="W1" s="384"/>
      <c r="X1" s="384"/>
      <c r="Y1" s="384"/>
      <c r="Z1" s="318" t="s">
        <v>45</v>
      </c>
      <c r="AA1" s="386" t="s">
        <v>153</v>
      </c>
      <c r="AB1" s="368" t="s">
        <v>152</v>
      </c>
      <c r="AC1" s="372" t="s">
        <v>151</v>
      </c>
      <c r="AD1" s="320" t="s">
        <v>76</v>
      </c>
      <c r="AE1" s="320" t="s">
        <v>77</v>
      </c>
      <c r="AF1" s="318" t="s">
        <v>71</v>
      </c>
      <c r="AG1" s="320" t="s">
        <v>149</v>
      </c>
      <c r="AH1" s="320" t="s">
        <v>150</v>
      </c>
      <c r="AI1" s="318" t="s">
        <v>75</v>
      </c>
      <c r="AJ1" s="363" t="s">
        <v>154</v>
      </c>
      <c r="AK1" s="363"/>
      <c r="AL1" s="363"/>
      <c r="AM1" s="363"/>
      <c r="AN1" s="363"/>
      <c r="AO1" s="363"/>
      <c r="AP1" s="318" t="s">
        <v>80</v>
      </c>
      <c r="AQ1" s="368" t="s">
        <v>310</v>
      </c>
      <c r="AR1" s="320" t="s">
        <v>94</v>
      </c>
      <c r="AS1" s="318" t="s">
        <v>39</v>
      </c>
      <c r="AT1" s="318" t="s">
        <v>156</v>
      </c>
      <c r="AU1" s="320" t="s">
        <v>157</v>
      </c>
      <c r="AV1" s="318" t="s">
        <v>158</v>
      </c>
      <c r="AW1" s="341" t="s">
        <v>172</v>
      </c>
    </row>
    <row r="2" spans="1:49" s="104" customFormat="1" ht="72.75" customHeight="1" thickBot="1" x14ac:dyDescent="0.3">
      <c r="A2" s="316"/>
      <c r="B2" s="112" t="s">
        <v>126</v>
      </c>
      <c r="C2" s="84" t="s">
        <v>127</v>
      </c>
      <c r="D2" s="84" t="s">
        <v>128</v>
      </c>
      <c r="E2" s="84" t="s">
        <v>129</v>
      </c>
      <c r="F2" s="84" t="s">
        <v>345</v>
      </c>
      <c r="G2" s="145" t="s">
        <v>130</v>
      </c>
      <c r="H2" s="145" t="s">
        <v>131</v>
      </c>
      <c r="I2" s="145" t="s">
        <v>132</v>
      </c>
      <c r="J2" s="145" t="s">
        <v>130</v>
      </c>
      <c r="K2" s="364"/>
      <c r="L2" s="366"/>
      <c r="M2" s="364"/>
      <c r="N2" s="366"/>
      <c r="O2" s="186" t="s">
        <v>146</v>
      </c>
      <c r="P2" s="186" t="s">
        <v>209</v>
      </c>
      <c r="Q2" s="186" t="s">
        <v>133</v>
      </c>
      <c r="R2" s="191" t="s">
        <v>115</v>
      </c>
      <c r="S2" s="191" t="s">
        <v>6</v>
      </c>
      <c r="T2" s="191" t="s">
        <v>7</v>
      </c>
      <c r="U2" s="191" t="s">
        <v>133</v>
      </c>
      <c r="V2" s="134" t="s">
        <v>294</v>
      </c>
      <c r="W2" s="134" t="s">
        <v>336</v>
      </c>
      <c r="X2" s="134" t="s">
        <v>295</v>
      </c>
      <c r="Y2" s="192" t="s">
        <v>133</v>
      </c>
      <c r="Z2" s="366"/>
      <c r="AA2" s="387"/>
      <c r="AB2" s="369"/>
      <c r="AC2" s="373"/>
      <c r="AD2" s="364"/>
      <c r="AE2" s="364"/>
      <c r="AF2" s="366"/>
      <c r="AG2" s="364"/>
      <c r="AH2" s="364"/>
      <c r="AI2" s="366"/>
      <c r="AJ2" s="95">
        <v>41488</v>
      </c>
      <c r="AK2" s="95">
        <v>41495</v>
      </c>
      <c r="AL2" s="95">
        <v>41502</v>
      </c>
      <c r="AM2" s="95">
        <v>42605</v>
      </c>
      <c r="AN2" s="95">
        <v>42612</v>
      </c>
      <c r="AO2" s="96" t="s">
        <v>133</v>
      </c>
      <c r="AP2" s="366"/>
      <c r="AQ2" s="369"/>
      <c r="AR2" s="364"/>
      <c r="AS2" s="366"/>
      <c r="AT2" s="366"/>
      <c r="AU2" s="364"/>
      <c r="AV2" s="366"/>
      <c r="AW2" s="374"/>
    </row>
    <row r="3" spans="1:49" x14ac:dyDescent="0.25">
      <c r="A3" s="115" t="s">
        <v>202</v>
      </c>
      <c r="B3" s="163"/>
      <c r="C3" s="164"/>
      <c r="D3" s="164">
        <v>21.44</v>
      </c>
      <c r="E3" s="164">
        <v>28.33</v>
      </c>
      <c r="F3" s="164">
        <v>25.34</v>
      </c>
      <c r="G3" s="146"/>
      <c r="H3" s="146">
        <v>29.05</v>
      </c>
      <c r="I3" s="146">
        <v>26.09</v>
      </c>
      <c r="J3" s="146">
        <v>28.37</v>
      </c>
      <c r="K3" s="157"/>
      <c r="L3" s="158"/>
      <c r="M3" s="157"/>
      <c r="N3" s="158"/>
      <c r="O3" s="187"/>
      <c r="P3" s="187"/>
      <c r="Q3" s="187">
        <f t="shared" ref="Q3:Q34" si="0">MIN(O3:P3)</f>
        <v>0</v>
      </c>
      <c r="R3" s="206"/>
      <c r="S3" s="206"/>
      <c r="T3" s="206"/>
      <c r="U3" s="206">
        <f t="shared" ref="U3:U34" si="1">MIN(R3:T3)</f>
        <v>0</v>
      </c>
      <c r="V3" s="193"/>
      <c r="W3" s="193"/>
      <c r="X3" s="193"/>
      <c r="Y3" s="193">
        <f t="shared" ref="Y3:Y34" si="2">MIN(V3:X3)</f>
        <v>0</v>
      </c>
      <c r="Z3" s="200"/>
      <c r="AA3" s="212"/>
      <c r="AB3" s="219"/>
      <c r="AC3" s="197"/>
      <c r="AD3" s="203"/>
      <c r="AE3" s="203"/>
      <c r="AF3" s="200"/>
      <c r="AG3" s="203"/>
      <c r="AH3" s="203"/>
      <c r="AI3" s="200"/>
      <c r="AJ3" s="209"/>
      <c r="AK3" s="209"/>
      <c r="AL3" s="209"/>
      <c r="AM3" s="209"/>
      <c r="AN3" s="209"/>
      <c r="AO3" s="209">
        <f t="shared" ref="AO3:AO34" si="3">MIN(AJ3:AN3)</f>
        <v>0</v>
      </c>
      <c r="AP3" s="200"/>
      <c r="AQ3" s="219"/>
      <c r="AR3" s="219"/>
      <c r="AS3" s="200"/>
      <c r="AT3" s="200"/>
      <c r="AU3" s="100"/>
      <c r="AV3" s="82"/>
      <c r="AW3" s="116"/>
    </row>
    <row r="4" spans="1:49" x14ac:dyDescent="0.25">
      <c r="A4" s="78" t="s">
        <v>276</v>
      </c>
      <c r="B4" s="165"/>
      <c r="C4" s="166"/>
      <c r="D4" s="166"/>
      <c r="E4" s="166"/>
      <c r="F4" s="166"/>
      <c r="G4" s="147"/>
      <c r="H4" s="147"/>
      <c r="I4" s="147">
        <v>30.04</v>
      </c>
      <c r="J4" s="147">
        <v>33.200000000000003</v>
      </c>
      <c r="K4" s="159"/>
      <c r="L4" s="160"/>
      <c r="M4" s="159"/>
      <c r="N4" s="160"/>
      <c r="O4" s="188"/>
      <c r="P4" s="188"/>
      <c r="Q4" s="188">
        <f t="shared" si="0"/>
        <v>0</v>
      </c>
      <c r="R4" s="207"/>
      <c r="S4" s="207"/>
      <c r="T4" s="207"/>
      <c r="U4" s="207">
        <f t="shared" si="1"/>
        <v>0</v>
      </c>
      <c r="V4" s="194">
        <v>4.891203703703704E-3</v>
      </c>
      <c r="W4" s="194"/>
      <c r="X4" s="194"/>
      <c r="Y4" s="193">
        <f t="shared" si="2"/>
        <v>4.891203703703704E-3</v>
      </c>
      <c r="Z4" s="201"/>
      <c r="AA4" s="214">
        <v>2.1168981481481483E-2</v>
      </c>
      <c r="AB4" s="220"/>
      <c r="AC4" s="198"/>
      <c r="AD4" s="204">
        <v>3.9328703703703706E-2</v>
      </c>
      <c r="AE4" s="204"/>
      <c r="AF4" s="201">
        <v>3.4687500000000003E-2</v>
      </c>
      <c r="AG4" s="204"/>
      <c r="AH4" s="204"/>
      <c r="AI4" s="201"/>
      <c r="AJ4" s="210"/>
      <c r="AK4" s="210"/>
      <c r="AL4" s="210"/>
      <c r="AM4" s="210"/>
      <c r="AN4" s="210"/>
      <c r="AO4" s="210">
        <f t="shared" si="3"/>
        <v>0</v>
      </c>
      <c r="AP4" s="201"/>
      <c r="AQ4" s="220"/>
      <c r="AR4" s="220"/>
      <c r="AS4" s="201"/>
      <c r="AT4" s="201"/>
      <c r="AU4" s="101"/>
      <c r="AV4" s="70"/>
      <c r="AW4" s="72"/>
    </row>
    <row r="5" spans="1:49" x14ac:dyDescent="0.25">
      <c r="A5" s="78" t="s">
        <v>249</v>
      </c>
      <c r="B5" s="165"/>
      <c r="C5" s="166"/>
      <c r="D5" s="166"/>
      <c r="E5" s="166"/>
      <c r="F5" s="166"/>
      <c r="G5" s="147"/>
      <c r="H5" s="147"/>
      <c r="I5" s="147">
        <v>31.18</v>
      </c>
      <c r="J5" s="147">
        <v>35.020000000000003</v>
      </c>
      <c r="K5" s="159"/>
      <c r="L5" s="160"/>
      <c r="M5" s="159"/>
      <c r="N5" s="160"/>
      <c r="O5" s="188">
        <v>8.2870370370370372E-2</v>
      </c>
      <c r="P5" s="188">
        <v>8.2523148148148151E-2</v>
      </c>
      <c r="Q5" s="188">
        <f t="shared" si="0"/>
        <v>8.2523148148148151E-2</v>
      </c>
      <c r="R5" s="207"/>
      <c r="S5" s="207"/>
      <c r="T5" s="207"/>
      <c r="U5" s="207">
        <f t="shared" si="1"/>
        <v>0</v>
      </c>
      <c r="V5" s="194"/>
      <c r="W5" s="194"/>
      <c r="X5" s="194">
        <v>5.1215277777777778E-3</v>
      </c>
      <c r="Y5" s="193">
        <f t="shared" si="2"/>
        <v>5.1215277777777778E-3</v>
      </c>
      <c r="Z5" s="201"/>
      <c r="AA5" s="214"/>
      <c r="AB5" s="220"/>
      <c r="AC5" s="198"/>
      <c r="AD5" s="204"/>
      <c r="AE5" s="204"/>
      <c r="AF5" s="201"/>
      <c r="AG5" s="204"/>
      <c r="AH5" s="204"/>
      <c r="AI5" s="201"/>
      <c r="AJ5" s="210"/>
      <c r="AK5" s="210">
        <v>1.6261574074074074E-2</v>
      </c>
      <c r="AL5" s="210">
        <v>1.6087962962962964E-2</v>
      </c>
      <c r="AM5" s="210">
        <v>1.6111111111111111E-2</v>
      </c>
      <c r="AN5" s="210"/>
      <c r="AO5" s="210">
        <f t="shared" si="3"/>
        <v>1.6087962962962964E-2</v>
      </c>
      <c r="AP5" s="201"/>
      <c r="AQ5" s="220"/>
      <c r="AR5" s="220"/>
      <c r="AS5" s="201"/>
      <c r="AT5" s="201"/>
      <c r="AU5" s="101"/>
      <c r="AV5" s="70"/>
      <c r="AW5" s="72"/>
    </row>
    <row r="6" spans="1:49" x14ac:dyDescent="0.25">
      <c r="A6" s="78" t="s">
        <v>316</v>
      </c>
      <c r="B6" s="165"/>
      <c r="C6" s="166"/>
      <c r="D6" s="166"/>
      <c r="E6" s="166"/>
      <c r="F6" s="166"/>
      <c r="G6" s="147"/>
      <c r="H6" s="147"/>
      <c r="I6" s="147">
        <v>31.42</v>
      </c>
      <c r="J6" s="147">
        <v>34.29</v>
      </c>
      <c r="K6" s="159"/>
      <c r="L6" s="160"/>
      <c r="M6" s="159"/>
      <c r="N6" s="160"/>
      <c r="O6" s="188"/>
      <c r="P6" s="188"/>
      <c r="Q6" s="188">
        <f t="shared" si="0"/>
        <v>0</v>
      </c>
      <c r="R6" s="207"/>
      <c r="S6" s="207"/>
      <c r="T6" s="207"/>
      <c r="U6" s="207">
        <f t="shared" si="1"/>
        <v>0</v>
      </c>
      <c r="V6" s="194"/>
      <c r="W6" s="194"/>
      <c r="X6" s="194">
        <v>4.5706018518518526E-3</v>
      </c>
      <c r="Y6" s="193">
        <f t="shared" si="2"/>
        <v>4.5706018518518526E-3</v>
      </c>
      <c r="Z6" s="201"/>
      <c r="AA6" s="214"/>
      <c r="AB6" s="220"/>
      <c r="AC6" s="198"/>
      <c r="AD6" s="204"/>
      <c r="AE6" s="204"/>
      <c r="AF6" s="201"/>
      <c r="AG6" s="204"/>
      <c r="AH6" s="204"/>
      <c r="AI6" s="201"/>
      <c r="AJ6" s="210">
        <v>1.6840277777777777E-2</v>
      </c>
      <c r="AK6" s="210">
        <v>1.6446759259259262E-2</v>
      </c>
      <c r="AL6" s="210">
        <v>1.6412037037037037E-2</v>
      </c>
      <c r="AM6" s="210">
        <v>1.6377314814814813E-2</v>
      </c>
      <c r="AN6" s="210">
        <v>1.6631944444444446E-2</v>
      </c>
      <c r="AO6" s="210">
        <f t="shared" si="3"/>
        <v>1.6377314814814813E-2</v>
      </c>
      <c r="AP6" s="201"/>
      <c r="AQ6" s="220"/>
      <c r="AR6" s="220"/>
      <c r="AS6" s="201"/>
      <c r="AT6" s="201"/>
      <c r="AU6" s="101"/>
      <c r="AV6" s="70"/>
      <c r="AW6" s="72"/>
    </row>
    <row r="7" spans="1:49" x14ac:dyDescent="0.25">
      <c r="A7" s="78" t="s">
        <v>178</v>
      </c>
      <c r="B7" s="165"/>
      <c r="C7" s="166"/>
      <c r="D7" s="166"/>
      <c r="E7" s="166"/>
      <c r="F7" s="166"/>
      <c r="G7" s="147">
        <v>36.270000000000003</v>
      </c>
      <c r="H7" s="147"/>
      <c r="I7" s="147">
        <v>32.22</v>
      </c>
      <c r="J7" s="147">
        <v>36.549999999999997</v>
      </c>
      <c r="K7" s="159"/>
      <c r="L7" s="160">
        <v>64.540000000000006</v>
      </c>
      <c r="M7" s="159" t="s">
        <v>233</v>
      </c>
      <c r="N7" s="160"/>
      <c r="O7" s="188">
        <v>8.5092592592592595E-2</v>
      </c>
      <c r="P7" s="188">
        <v>8.2384259259259254E-2</v>
      </c>
      <c r="Q7" s="188">
        <f t="shared" si="0"/>
        <v>8.2384259259259254E-2</v>
      </c>
      <c r="R7" s="207"/>
      <c r="S7" s="207"/>
      <c r="T7" s="207"/>
      <c r="U7" s="207">
        <f t="shared" si="1"/>
        <v>0</v>
      </c>
      <c r="V7" s="194"/>
      <c r="W7" s="194"/>
      <c r="X7" s="194">
        <v>5.2743055555555555E-3</v>
      </c>
      <c r="Y7" s="193">
        <f t="shared" si="2"/>
        <v>5.2743055555555555E-3</v>
      </c>
      <c r="Z7" s="201"/>
      <c r="AA7" s="214">
        <v>2.2418981481481481E-2</v>
      </c>
      <c r="AB7" s="220"/>
      <c r="AC7" s="198">
        <v>8.0196759259259259E-2</v>
      </c>
      <c r="AD7" s="204">
        <v>4.1412037037037039E-2</v>
      </c>
      <c r="AE7" s="204"/>
      <c r="AF7" s="201">
        <v>3.7650462962962962E-2</v>
      </c>
      <c r="AG7" s="204"/>
      <c r="AH7" s="204">
        <v>8.7141203703703707E-2</v>
      </c>
      <c r="AI7" s="201">
        <v>3.7303240740740741E-2</v>
      </c>
      <c r="AJ7" s="210">
        <v>1.8333333333333333E-2</v>
      </c>
      <c r="AK7" s="210"/>
      <c r="AL7" s="210">
        <v>1.7615740740740741E-2</v>
      </c>
      <c r="AM7" s="210"/>
      <c r="AN7" s="210">
        <v>1.7708333333333333E-2</v>
      </c>
      <c r="AO7" s="210">
        <f t="shared" si="3"/>
        <v>1.7615740740740741E-2</v>
      </c>
      <c r="AP7" s="201"/>
      <c r="AQ7" s="220">
        <v>4.7141203703703706E-2</v>
      </c>
      <c r="AR7" s="220"/>
      <c r="AS7" s="201"/>
      <c r="AT7" s="201"/>
      <c r="AU7" s="101"/>
      <c r="AV7" s="70"/>
      <c r="AW7" s="72"/>
    </row>
    <row r="8" spans="1:49" x14ac:dyDescent="0.25">
      <c r="A8" s="78" t="s">
        <v>180</v>
      </c>
      <c r="B8" s="165"/>
      <c r="C8" s="166"/>
      <c r="D8" s="166">
        <v>27.02</v>
      </c>
      <c r="E8" s="166">
        <v>35.270000000000003</v>
      </c>
      <c r="F8" s="166"/>
      <c r="G8" s="147">
        <v>36.29</v>
      </c>
      <c r="H8" s="147">
        <v>35.15</v>
      </c>
      <c r="I8" s="147">
        <v>32.58</v>
      </c>
      <c r="J8" s="147"/>
      <c r="K8" s="159">
        <v>54.34</v>
      </c>
      <c r="L8" s="160">
        <v>68.040000000000006</v>
      </c>
      <c r="M8" s="159" t="s">
        <v>234</v>
      </c>
      <c r="N8" s="160"/>
      <c r="O8" s="188">
        <v>8.2442129629629629E-2</v>
      </c>
      <c r="P8" s="188">
        <v>8.1921296296296298E-2</v>
      </c>
      <c r="Q8" s="188">
        <f t="shared" si="0"/>
        <v>8.1921296296296298E-2</v>
      </c>
      <c r="R8" s="207">
        <v>1.7395833333333336E-2</v>
      </c>
      <c r="S8" s="207"/>
      <c r="T8" s="207">
        <v>1.7604166666666667E-2</v>
      </c>
      <c r="U8" s="207">
        <f t="shared" si="1"/>
        <v>1.7395833333333336E-2</v>
      </c>
      <c r="V8" s="194">
        <v>5.1747685185185186E-3</v>
      </c>
      <c r="W8" s="194">
        <v>5.1284722222222226E-3</v>
      </c>
      <c r="X8" s="194">
        <v>5.0370370370370369E-3</v>
      </c>
      <c r="Y8" s="193">
        <f t="shared" si="2"/>
        <v>5.0370370370370369E-3</v>
      </c>
      <c r="Z8" s="201">
        <v>3.7013888888888888E-2</v>
      </c>
      <c r="AA8" s="214">
        <v>2.269675925925926E-2</v>
      </c>
      <c r="AB8" s="220">
        <v>7.1006944444444442E-2</v>
      </c>
      <c r="AC8" s="198"/>
      <c r="AD8" s="204">
        <v>4.2118055555555554E-2</v>
      </c>
      <c r="AE8" s="204">
        <v>4.971064814814815E-2</v>
      </c>
      <c r="AF8" s="201">
        <v>3.7349537037037035E-2</v>
      </c>
      <c r="AG8" s="204"/>
      <c r="AH8" s="204">
        <v>8.740740740740742E-2</v>
      </c>
      <c r="AI8" s="201"/>
      <c r="AJ8" s="210"/>
      <c r="AK8" s="210">
        <v>1.7928240740740741E-2</v>
      </c>
      <c r="AL8" s="210">
        <v>1.7766203703703704E-2</v>
      </c>
      <c r="AM8" s="210">
        <v>1.7662037037037035E-2</v>
      </c>
      <c r="AN8" s="210">
        <v>1.7638888888888888E-2</v>
      </c>
      <c r="AO8" s="210">
        <f t="shared" si="3"/>
        <v>1.7638888888888888E-2</v>
      </c>
      <c r="AP8" s="201"/>
      <c r="AQ8" s="220">
        <v>4.4745370370370373E-2</v>
      </c>
      <c r="AR8" s="220">
        <v>0.10733796296296295</v>
      </c>
      <c r="AS8" s="201"/>
      <c r="AT8" s="201"/>
      <c r="AU8" s="101"/>
      <c r="AV8" s="70"/>
      <c r="AW8" s="72"/>
    </row>
    <row r="9" spans="1:49" x14ac:dyDescent="0.25">
      <c r="A9" s="78" t="s">
        <v>207</v>
      </c>
      <c r="B9" s="165"/>
      <c r="C9" s="166"/>
      <c r="D9" s="166">
        <v>26.29</v>
      </c>
      <c r="E9" s="166">
        <v>37.32</v>
      </c>
      <c r="F9" s="166"/>
      <c r="G9" s="147"/>
      <c r="H9" s="147">
        <v>34.44</v>
      </c>
      <c r="I9" s="147">
        <v>33.200000000000003</v>
      </c>
      <c r="J9" s="147">
        <v>39.130000000000003</v>
      </c>
      <c r="K9" s="159"/>
      <c r="L9" s="160">
        <v>64.209999999999994</v>
      </c>
      <c r="M9" s="159"/>
      <c r="N9" s="160"/>
      <c r="O9" s="188">
        <v>8.1354166666666672E-2</v>
      </c>
      <c r="P9" s="188"/>
      <c r="Q9" s="188">
        <f t="shared" si="0"/>
        <v>8.1354166666666672E-2</v>
      </c>
      <c r="R9" s="207">
        <v>1.6979166666666667E-2</v>
      </c>
      <c r="S9" s="207">
        <v>1.7060185185185185E-2</v>
      </c>
      <c r="T9" s="207">
        <v>1.7141203703703704E-2</v>
      </c>
      <c r="U9" s="207">
        <f t="shared" si="1"/>
        <v>1.6979166666666667E-2</v>
      </c>
      <c r="V9" s="194">
        <v>5.1435185185185186E-3</v>
      </c>
      <c r="W9" s="194"/>
      <c r="X9" s="194">
        <v>5.1319444444444442E-3</v>
      </c>
      <c r="Y9" s="193">
        <f t="shared" si="2"/>
        <v>5.1319444444444442E-3</v>
      </c>
      <c r="Z9" s="201"/>
      <c r="AA9" s="214"/>
      <c r="AB9" s="220"/>
      <c r="AC9" s="198"/>
      <c r="AD9" s="204">
        <v>4.1180555555555554E-2</v>
      </c>
      <c r="AE9" s="204"/>
      <c r="AF9" s="201">
        <v>3.7303240740740741E-2</v>
      </c>
      <c r="AG9" s="204"/>
      <c r="AH9" s="204"/>
      <c r="AI9" s="201">
        <v>3.619212962962963E-2</v>
      </c>
      <c r="AJ9" s="210"/>
      <c r="AK9" s="210">
        <v>1.7754629629629631E-2</v>
      </c>
      <c r="AL9" s="210"/>
      <c r="AM9" s="210">
        <v>1.7337962962962961E-2</v>
      </c>
      <c r="AN9" s="210">
        <v>1.7662037037037035E-2</v>
      </c>
      <c r="AO9" s="210">
        <f t="shared" si="3"/>
        <v>1.7337962962962961E-2</v>
      </c>
      <c r="AP9" s="201"/>
      <c r="AQ9" s="220">
        <v>4.8379629629629627E-2</v>
      </c>
      <c r="AR9" s="220"/>
      <c r="AS9" s="201"/>
      <c r="AT9" s="201"/>
      <c r="AU9" s="101"/>
      <c r="AV9" s="70"/>
      <c r="AW9" s="72"/>
    </row>
    <row r="10" spans="1:49" x14ac:dyDescent="0.25">
      <c r="A10" s="78" t="s">
        <v>177</v>
      </c>
      <c r="B10" s="165"/>
      <c r="C10" s="166"/>
      <c r="D10" s="166"/>
      <c r="E10" s="166"/>
      <c r="F10" s="166"/>
      <c r="G10" s="147">
        <v>37.119999999999997</v>
      </c>
      <c r="H10" s="147">
        <v>36.39</v>
      </c>
      <c r="I10" s="147">
        <v>33.409999999999997</v>
      </c>
      <c r="J10" s="147">
        <v>39.07</v>
      </c>
      <c r="K10" s="159"/>
      <c r="L10" s="160"/>
      <c r="M10" s="159" t="s">
        <v>235</v>
      </c>
      <c r="N10" s="149"/>
      <c r="O10" s="188"/>
      <c r="P10" s="188"/>
      <c r="Q10" s="188">
        <f t="shared" si="0"/>
        <v>0</v>
      </c>
      <c r="R10" s="207"/>
      <c r="S10" s="207"/>
      <c r="T10" s="207"/>
      <c r="U10" s="207">
        <f t="shared" si="1"/>
        <v>0</v>
      </c>
      <c r="V10" s="194"/>
      <c r="W10" s="194"/>
      <c r="X10" s="194">
        <v>5.1041666666666666E-3</v>
      </c>
      <c r="Y10" s="193">
        <f t="shared" si="2"/>
        <v>5.1041666666666666E-3</v>
      </c>
      <c r="Z10" s="201"/>
      <c r="AA10" s="214"/>
      <c r="AB10" s="220"/>
      <c r="AC10" s="198"/>
      <c r="AD10" s="204"/>
      <c r="AE10" s="204"/>
      <c r="AF10" s="201"/>
      <c r="AG10" s="204"/>
      <c r="AH10" s="204"/>
      <c r="AI10" s="201"/>
      <c r="AJ10" s="210"/>
      <c r="AK10" s="210">
        <v>1.9328703703703702E-2</v>
      </c>
      <c r="AL10" s="210">
        <v>1.9108796296296294E-2</v>
      </c>
      <c r="AM10" s="210">
        <v>1.8668981481481481E-2</v>
      </c>
      <c r="AN10" s="210">
        <v>1.8599537037037036E-2</v>
      </c>
      <c r="AO10" s="210">
        <f t="shared" si="3"/>
        <v>1.8599537037037036E-2</v>
      </c>
      <c r="AP10" s="201"/>
      <c r="AQ10" s="220"/>
      <c r="AR10" s="220"/>
      <c r="AS10" s="201"/>
      <c r="AT10" s="201"/>
      <c r="AU10" s="101"/>
      <c r="AV10" s="70"/>
      <c r="AW10" s="72"/>
    </row>
    <row r="11" spans="1:49" x14ac:dyDescent="0.25">
      <c r="A11" s="78" t="s">
        <v>350</v>
      </c>
      <c r="B11" s="165"/>
      <c r="C11" s="166"/>
      <c r="D11" s="166"/>
      <c r="E11" s="166"/>
      <c r="F11" s="166"/>
      <c r="G11" s="147"/>
      <c r="H11" s="147"/>
      <c r="I11" s="147">
        <v>34.1</v>
      </c>
      <c r="J11" s="147"/>
      <c r="K11" s="159"/>
      <c r="L11" s="160"/>
      <c r="M11" s="159"/>
      <c r="N11" s="160"/>
      <c r="O11" s="188"/>
      <c r="P11" s="188"/>
      <c r="Q11" s="188">
        <f t="shared" si="0"/>
        <v>0</v>
      </c>
      <c r="R11" s="207"/>
      <c r="S11" s="207"/>
      <c r="T11" s="207"/>
      <c r="U11" s="207">
        <f t="shared" si="1"/>
        <v>0</v>
      </c>
      <c r="V11" s="194"/>
      <c r="W11" s="194"/>
      <c r="X11" s="194"/>
      <c r="Y11" s="193">
        <f t="shared" si="2"/>
        <v>0</v>
      </c>
      <c r="Z11" s="201"/>
      <c r="AA11" s="214"/>
      <c r="AB11" s="220"/>
      <c r="AC11" s="198"/>
      <c r="AD11" s="204"/>
      <c r="AE11" s="204"/>
      <c r="AF11" s="201"/>
      <c r="AG11" s="204"/>
      <c r="AH11" s="204"/>
      <c r="AI11" s="201"/>
      <c r="AJ11" s="210"/>
      <c r="AK11" s="210"/>
      <c r="AL11" s="210"/>
      <c r="AM11" s="210"/>
      <c r="AN11" s="210"/>
      <c r="AO11" s="210">
        <f t="shared" si="3"/>
        <v>0</v>
      </c>
      <c r="AP11" s="201"/>
      <c r="AQ11" s="220"/>
      <c r="AR11" s="220"/>
      <c r="AS11" s="201"/>
      <c r="AT11" s="201"/>
      <c r="AU11" s="101"/>
      <c r="AV11" s="70"/>
      <c r="AW11" s="72"/>
    </row>
    <row r="12" spans="1:49" x14ac:dyDescent="0.25">
      <c r="A12" s="78" t="s">
        <v>203</v>
      </c>
      <c r="B12" s="165"/>
      <c r="C12" s="166"/>
      <c r="D12" s="166">
        <v>28.14</v>
      </c>
      <c r="E12" s="166"/>
      <c r="F12" s="166"/>
      <c r="G12" s="147"/>
      <c r="H12" s="147">
        <v>38.119999999999997</v>
      </c>
      <c r="I12" s="147">
        <v>35.01</v>
      </c>
      <c r="J12" s="147"/>
      <c r="K12" s="159"/>
      <c r="L12" s="160"/>
      <c r="M12" s="159"/>
      <c r="N12" s="160"/>
      <c r="O12" s="188">
        <v>9.1342592592592586E-2</v>
      </c>
      <c r="P12" s="188">
        <v>9.0787037037037041E-2</v>
      </c>
      <c r="Q12" s="188">
        <f t="shared" si="0"/>
        <v>9.0787037037037041E-2</v>
      </c>
      <c r="R12" s="207"/>
      <c r="S12" s="207"/>
      <c r="T12" s="207"/>
      <c r="U12" s="207">
        <f t="shared" si="1"/>
        <v>0</v>
      </c>
      <c r="V12" s="194"/>
      <c r="W12" s="194"/>
      <c r="X12" s="194"/>
      <c r="Y12" s="193">
        <f t="shared" si="2"/>
        <v>0</v>
      </c>
      <c r="Z12" s="201">
        <v>3.9502314814814816E-2</v>
      </c>
      <c r="AA12" s="214">
        <v>2.4027777777777776E-2</v>
      </c>
      <c r="AB12" s="220"/>
      <c r="AC12" s="198"/>
      <c r="AD12" s="204">
        <v>4.7210648148148147E-2</v>
      </c>
      <c r="AE12" s="204"/>
      <c r="AF12" s="201"/>
      <c r="AG12" s="204"/>
      <c r="AH12" s="204"/>
      <c r="AI12" s="201"/>
      <c r="AJ12" s="210"/>
      <c r="AK12" s="210">
        <v>1.8692129629629631E-2</v>
      </c>
      <c r="AL12" s="210">
        <v>1.8599537037037036E-2</v>
      </c>
      <c r="AM12" s="210"/>
      <c r="AN12" s="210"/>
      <c r="AO12" s="210">
        <f t="shared" si="3"/>
        <v>1.8599537037037036E-2</v>
      </c>
      <c r="AP12" s="201"/>
      <c r="AQ12" s="220"/>
      <c r="AR12" s="220"/>
      <c r="AS12" s="201"/>
      <c r="AT12" s="201"/>
      <c r="AU12" s="101"/>
      <c r="AV12" s="70"/>
      <c r="AW12" s="72"/>
    </row>
    <row r="13" spans="1:49" x14ac:dyDescent="0.25">
      <c r="A13" s="78" t="s">
        <v>320</v>
      </c>
      <c r="B13" s="165"/>
      <c r="C13" s="166"/>
      <c r="D13" s="166"/>
      <c r="E13" s="166"/>
      <c r="F13" s="166"/>
      <c r="G13" s="147"/>
      <c r="H13" s="147"/>
      <c r="I13" s="147">
        <v>35.4</v>
      </c>
      <c r="J13" s="147"/>
      <c r="K13" s="159"/>
      <c r="L13" s="160"/>
      <c r="M13" s="159"/>
      <c r="N13" s="160"/>
      <c r="O13" s="188"/>
      <c r="P13" s="188"/>
      <c r="Q13" s="188">
        <f t="shared" si="0"/>
        <v>0</v>
      </c>
      <c r="R13" s="207"/>
      <c r="S13" s="207"/>
      <c r="T13" s="207"/>
      <c r="U13" s="207">
        <f t="shared" si="1"/>
        <v>0</v>
      </c>
      <c r="V13" s="194"/>
      <c r="W13" s="194"/>
      <c r="X13" s="194"/>
      <c r="Y13" s="193">
        <f t="shared" si="2"/>
        <v>0</v>
      </c>
      <c r="Z13" s="201"/>
      <c r="AA13" s="214"/>
      <c r="AB13" s="220"/>
      <c r="AC13" s="198"/>
      <c r="AD13" s="204"/>
      <c r="AE13" s="204"/>
      <c r="AF13" s="201"/>
      <c r="AG13" s="204"/>
      <c r="AH13" s="204"/>
      <c r="AI13" s="201"/>
      <c r="AJ13" s="210"/>
      <c r="AK13" s="210">
        <v>1.9675925925925927E-2</v>
      </c>
      <c r="AL13" s="210">
        <v>1.894675925925926E-2</v>
      </c>
      <c r="AM13" s="210"/>
      <c r="AN13" s="210">
        <v>1.8425925925925925E-2</v>
      </c>
      <c r="AO13" s="210">
        <f t="shared" si="3"/>
        <v>1.8425925925925925E-2</v>
      </c>
      <c r="AP13" s="201"/>
      <c r="AQ13" s="220"/>
      <c r="AR13" s="220"/>
      <c r="AS13" s="201"/>
      <c r="AT13" s="201"/>
      <c r="AU13" s="101"/>
      <c r="AV13" s="70"/>
      <c r="AW13" s="72"/>
    </row>
    <row r="14" spans="1:49" x14ac:dyDescent="0.25">
      <c r="A14" s="78" t="s">
        <v>277</v>
      </c>
      <c r="B14" s="165"/>
      <c r="C14" s="166"/>
      <c r="D14" s="166"/>
      <c r="E14" s="166"/>
      <c r="F14" s="166"/>
      <c r="G14" s="147"/>
      <c r="H14" s="147"/>
      <c r="I14" s="147"/>
      <c r="J14" s="147">
        <v>34.18</v>
      </c>
      <c r="K14" s="159"/>
      <c r="L14" s="160"/>
      <c r="M14" s="159"/>
      <c r="N14" s="160"/>
      <c r="O14" s="188"/>
      <c r="P14" s="188">
        <v>7.5682870370370373E-2</v>
      </c>
      <c r="Q14" s="188">
        <f t="shared" si="0"/>
        <v>7.5682870370370373E-2</v>
      </c>
      <c r="R14" s="207"/>
      <c r="S14" s="207"/>
      <c r="T14" s="207"/>
      <c r="U14" s="207">
        <f t="shared" si="1"/>
        <v>0</v>
      </c>
      <c r="V14" s="194">
        <v>5.2488425925925931E-3</v>
      </c>
      <c r="W14" s="194"/>
      <c r="X14" s="194">
        <v>4.8402777777777775E-3</v>
      </c>
      <c r="Y14" s="193">
        <f t="shared" si="2"/>
        <v>4.8402777777777775E-3</v>
      </c>
      <c r="Z14" s="201"/>
      <c r="AA14" s="214"/>
      <c r="AB14" s="220"/>
      <c r="AC14" s="198"/>
      <c r="AD14" s="204"/>
      <c r="AE14" s="204"/>
      <c r="AF14" s="201">
        <v>3.6805555555555557E-2</v>
      </c>
      <c r="AG14" s="204"/>
      <c r="AH14" s="204"/>
      <c r="AI14" s="201"/>
      <c r="AJ14" s="210">
        <v>1.7141203703703704E-2</v>
      </c>
      <c r="AK14" s="210"/>
      <c r="AL14" s="210">
        <v>1.6805555555555556E-2</v>
      </c>
      <c r="AM14" s="210"/>
      <c r="AN14" s="210"/>
      <c r="AO14" s="210">
        <f t="shared" si="3"/>
        <v>1.6805555555555556E-2</v>
      </c>
      <c r="AP14" s="201"/>
      <c r="AQ14" s="220">
        <v>4.2083333333333334E-2</v>
      </c>
      <c r="AR14" s="220"/>
      <c r="AS14" s="201"/>
      <c r="AT14" s="201"/>
      <c r="AU14" s="101"/>
      <c r="AV14" s="70"/>
      <c r="AW14" s="72"/>
    </row>
    <row r="15" spans="1:49" x14ac:dyDescent="0.25">
      <c r="A15" s="78" t="s">
        <v>181</v>
      </c>
      <c r="B15" s="165"/>
      <c r="C15" s="166"/>
      <c r="D15" s="166"/>
      <c r="E15" s="166"/>
      <c r="F15" s="166"/>
      <c r="G15" s="147">
        <v>36.15</v>
      </c>
      <c r="H15" s="147">
        <v>37.200000000000003</v>
      </c>
      <c r="I15" s="147"/>
      <c r="J15" s="147">
        <v>35.549999999999997</v>
      </c>
      <c r="K15" s="159"/>
      <c r="L15" s="160"/>
      <c r="M15" s="159"/>
      <c r="N15" s="160"/>
      <c r="O15" s="188">
        <v>8.2650462962962967E-2</v>
      </c>
      <c r="P15" s="188">
        <v>7.9895833333333333E-2</v>
      </c>
      <c r="Q15" s="188">
        <f t="shared" si="0"/>
        <v>7.9895833333333333E-2</v>
      </c>
      <c r="R15" s="207"/>
      <c r="S15" s="207"/>
      <c r="T15" s="207"/>
      <c r="U15" s="207">
        <f t="shared" si="1"/>
        <v>0</v>
      </c>
      <c r="V15" s="194"/>
      <c r="W15" s="194"/>
      <c r="X15" s="194"/>
      <c r="Y15" s="193">
        <f t="shared" si="2"/>
        <v>0</v>
      </c>
      <c r="Z15" s="201"/>
      <c r="AA15" s="214"/>
      <c r="AB15" s="220"/>
      <c r="AC15" s="198"/>
      <c r="AD15" s="204"/>
      <c r="AE15" s="204"/>
      <c r="AF15" s="201"/>
      <c r="AG15" s="204"/>
      <c r="AH15" s="204"/>
      <c r="AI15" s="201"/>
      <c r="AJ15" s="210"/>
      <c r="AK15" s="210"/>
      <c r="AL15" s="210"/>
      <c r="AM15" s="210"/>
      <c r="AN15" s="210"/>
      <c r="AO15" s="210">
        <f t="shared" si="3"/>
        <v>0</v>
      </c>
      <c r="AP15" s="201"/>
      <c r="AQ15" s="220"/>
      <c r="AR15" s="220"/>
      <c r="AS15" s="201"/>
      <c r="AT15" s="201"/>
      <c r="AU15" s="101"/>
      <c r="AV15" s="70"/>
      <c r="AW15" s="72"/>
    </row>
    <row r="16" spans="1:49" x14ac:dyDescent="0.25">
      <c r="A16" s="78" t="s">
        <v>278</v>
      </c>
      <c r="B16" s="165"/>
      <c r="C16" s="166"/>
      <c r="D16" s="166"/>
      <c r="E16" s="166"/>
      <c r="F16" s="166"/>
      <c r="G16" s="147"/>
      <c r="H16" s="147"/>
      <c r="I16" s="147"/>
      <c r="J16" s="147">
        <v>37.380000000000003</v>
      </c>
      <c r="K16" s="159"/>
      <c r="L16" s="160"/>
      <c r="M16" s="159"/>
      <c r="N16" s="160"/>
      <c r="O16" s="188"/>
      <c r="P16" s="188"/>
      <c r="Q16" s="188">
        <f t="shared" si="0"/>
        <v>0</v>
      </c>
      <c r="R16" s="207"/>
      <c r="S16" s="207"/>
      <c r="T16" s="207"/>
      <c r="U16" s="207">
        <f t="shared" si="1"/>
        <v>0</v>
      </c>
      <c r="V16" s="194">
        <v>5.2569444444444452E-3</v>
      </c>
      <c r="W16" s="194"/>
      <c r="X16" s="194">
        <v>5.0694444444444441E-3</v>
      </c>
      <c r="Y16" s="193">
        <f t="shared" si="2"/>
        <v>5.0694444444444441E-3</v>
      </c>
      <c r="Z16" s="201"/>
      <c r="AA16" s="214"/>
      <c r="AB16" s="220"/>
      <c r="AC16" s="198"/>
      <c r="AD16" s="204"/>
      <c r="AE16" s="204"/>
      <c r="AF16" s="201"/>
      <c r="AG16" s="204"/>
      <c r="AH16" s="204"/>
      <c r="AI16" s="201"/>
      <c r="AJ16" s="210"/>
      <c r="AK16" s="210"/>
      <c r="AL16" s="210">
        <v>1.8391203703703705E-2</v>
      </c>
      <c r="AM16" s="210"/>
      <c r="AN16" s="210"/>
      <c r="AO16" s="210">
        <f t="shared" si="3"/>
        <v>1.8391203703703705E-2</v>
      </c>
      <c r="AP16" s="201"/>
      <c r="AQ16" s="220"/>
      <c r="AR16" s="220"/>
      <c r="AS16" s="201"/>
      <c r="AT16" s="201"/>
      <c r="AU16" s="101"/>
      <c r="AV16" s="70"/>
      <c r="AW16" s="72"/>
    </row>
    <row r="17" spans="1:49" x14ac:dyDescent="0.25">
      <c r="A17" s="78" t="s">
        <v>179</v>
      </c>
      <c r="B17" s="165"/>
      <c r="C17" s="166"/>
      <c r="D17" s="166"/>
      <c r="E17" s="166">
        <v>36.44</v>
      </c>
      <c r="F17" s="166"/>
      <c r="G17" s="147">
        <v>39.33</v>
      </c>
      <c r="H17" s="147">
        <v>36.119999999999997</v>
      </c>
      <c r="I17" s="147"/>
      <c r="J17" s="147">
        <v>37.53</v>
      </c>
      <c r="K17" s="159"/>
      <c r="L17" s="160">
        <v>70.349999999999994</v>
      </c>
      <c r="M17" s="159"/>
      <c r="N17" s="160"/>
      <c r="O17" s="188"/>
      <c r="P17" s="188"/>
      <c r="Q17" s="188">
        <f t="shared" si="0"/>
        <v>0</v>
      </c>
      <c r="R17" s="207">
        <v>1.6851851851851851E-2</v>
      </c>
      <c r="S17" s="207">
        <v>1.6550925925925924E-2</v>
      </c>
      <c r="T17" s="207">
        <v>1.6157407407407409E-2</v>
      </c>
      <c r="U17" s="207">
        <f t="shared" si="1"/>
        <v>1.6157407407407409E-2</v>
      </c>
      <c r="V17" s="194">
        <v>5.114583333333333E-3</v>
      </c>
      <c r="W17" s="194"/>
      <c r="X17" s="194">
        <v>4.952546296296296E-3</v>
      </c>
      <c r="Y17" s="193">
        <f t="shared" si="2"/>
        <v>4.952546296296296E-3</v>
      </c>
      <c r="Z17" s="201"/>
      <c r="AA17" s="214"/>
      <c r="AB17" s="220"/>
      <c r="AC17" s="198"/>
      <c r="AD17" s="204">
        <v>3.9768518518518516E-2</v>
      </c>
      <c r="AE17" s="204"/>
      <c r="AF17" s="201"/>
      <c r="AG17" s="204"/>
      <c r="AH17" s="204"/>
      <c r="AI17" s="201"/>
      <c r="AJ17" s="210"/>
      <c r="AK17" s="210"/>
      <c r="AL17" s="210"/>
      <c r="AM17" s="210"/>
      <c r="AN17" s="210">
        <v>1.7291666666666667E-2</v>
      </c>
      <c r="AO17" s="210">
        <f t="shared" si="3"/>
        <v>1.7291666666666667E-2</v>
      </c>
      <c r="AP17" s="201"/>
      <c r="AQ17" s="220"/>
      <c r="AR17" s="220"/>
      <c r="AS17" s="201"/>
      <c r="AT17" s="201"/>
      <c r="AU17" s="101"/>
      <c r="AV17" s="70"/>
      <c r="AW17" s="72"/>
    </row>
    <row r="18" spans="1:49" x14ac:dyDescent="0.25">
      <c r="A18" s="78" t="s">
        <v>322</v>
      </c>
      <c r="B18" s="165"/>
      <c r="C18" s="166"/>
      <c r="D18" s="166"/>
      <c r="E18" s="166"/>
      <c r="F18" s="166"/>
      <c r="G18" s="147"/>
      <c r="H18" s="147"/>
      <c r="I18" s="147"/>
      <c r="J18" s="147">
        <v>52.33</v>
      </c>
      <c r="K18" s="159"/>
      <c r="L18" s="160"/>
      <c r="M18" s="159"/>
      <c r="N18" s="160"/>
      <c r="O18" s="188"/>
      <c r="P18" s="188"/>
      <c r="Q18" s="188">
        <f t="shared" si="0"/>
        <v>0</v>
      </c>
      <c r="R18" s="207"/>
      <c r="S18" s="207"/>
      <c r="T18" s="207"/>
      <c r="U18" s="207">
        <f t="shared" si="1"/>
        <v>0</v>
      </c>
      <c r="V18" s="194"/>
      <c r="W18" s="194"/>
      <c r="X18" s="194">
        <v>7.2361111111111107E-3</v>
      </c>
      <c r="Y18" s="193">
        <f t="shared" si="2"/>
        <v>7.2361111111111107E-3</v>
      </c>
      <c r="Z18" s="201"/>
      <c r="AA18" s="214"/>
      <c r="AB18" s="220"/>
      <c r="AC18" s="198"/>
      <c r="AD18" s="204"/>
      <c r="AE18" s="204"/>
      <c r="AF18" s="201"/>
      <c r="AG18" s="204"/>
      <c r="AH18" s="204"/>
      <c r="AI18" s="201"/>
      <c r="AJ18" s="210"/>
      <c r="AK18" s="210">
        <v>2.5636574074074072E-2</v>
      </c>
      <c r="AL18" s="210"/>
      <c r="AM18" s="210"/>
      <c r="AN18" s="210"/>
      <c r="AO18" s="210">
        <f t="shared" si="3"/>
        <v>2.5636574074074072E-2</v>
      </c>
      <c r="AP18" s="201"/>
      <c r="AQ18" s="220"/>
      <c r="AR18" s="220"/>
      <c r="AS18" s="201"/>
      <c r="AT18" s="201"/>
      <c r="AU18" s="101"/>
      <c r="AV18" s="70"/>
      <c r="AW18" s="72"/>
    </row>
    <row r="19" spans="1:49" x14ac:dyDescent="0.25">
      <c r="A19" s="78" t="s">
        <v>252</v>
      </c>
      <c r="B19" s="165"/>
      <c r="C19" s="166"/>
      <c r="D19" s="166"/>
      <c r="E19" s="166"/>
      <c r="F19" s="166"/>
      <c r="G19" s="147"/>
      <c r="H19" s="147"/>
      <c r="I19" s="147"/>
      <c r="J19" s="147"/>
      <c r="K19" s="159"/>
      <c r="L19" s="160"/>
      <c r="M19" s="159"/>
      <c r="N19" s="160"/>
      <c r="O19" s="188">
        <v>8.8321759259259267E-2</v>
      </c>
      <c r="P19" s="188"/>
      <c r="Q19" s="188">
        <f t="shared" si="0"/>
        <v>8.8321759259259267E-2</v>
      </c>
      <c r="R19" s="207"/>
      <c r="S19" s="207">
        <v>1.8171296296296297E-2</v>
      </c>
      <c r="T19" s="207">
        <v>1.8206018518518517E-2</v>
      </c>
      <c r="U19" s="207">
        <f t="shared" si="1"/>
        <v>1.8171296296296297E-2</v>
      </c>
      <c r="V19" s="194">
        <v>5.6932870370370375E-3</v>
      </c>
      <c r="W19" s="194"/>
      <c r="X19" s="194">
        <v>5.5462962962962957E-3</v>
      </c>
      <c r="Y19" s="193">
        <f t="shared" si="2"/>
        <v>5.5462962962962957E-3</v>
      </c>
      <c r="Z19" s="201"/>
      <c r="AA19" s="214">
        <v>2.4548611111111115E-2</v>
      </c>
      <c r="AB19" s="220"/>
      <c r="AC19" s="198"/>
      <c r="AD19" s="204"/>
      <c r="AE19" s="204"/>
      <c r="AF19" s="201">
        <v>4.1030092592592597E-2</v>
      </c>
      <c r="AG19" s="204"/>
      <c r="AH19" s="204"/>
      <c r="AI19" s="201"/>
      <c r="AJ19" s="210"/>
      <c r="AK19" s="210">
        <v>1.9398148148148147E-2</v>
      </c>
      <c r="AL19" s="210"/>
      <c r="AM19" s="210"/>
      <c r="AN19" s="210"/>
      <c r="AO19" s="210">
        <f t="shared" si="3"/>
        <v>1.9398148148148147E-2</v>
      </c>
      <c r="AP19" s="201">
        <v>6.322916666666667E-2</v>
      </c>
      <c r="AQ19" s="220">
        <v>4.9953703703703702E-2</v>
      </c>
      <c r="AR19" s="220">
        <v>0.11942129629629629</v>
      </c>
      <c r="AS19" s="201"/>
      <c r="AT19" s="201"/>
      <c r="AU19" s="101"/>
      <c r="AV19" s="70"/>
      <c r="AW19" s="72"/>
    </row>
    <row r="20" spans="1:49" x14ac:dyDescent="0.25">
      <c r="A20" s="78" t="s">
        <v>341</v>
      </c>
      <c r="B20" s="165"/>
      <c r="C20" s="166"/>
      <c r="D20" s="166"/>
      <c r="E20" s="166"/>
      <c r="F20" s="166"/>
      <c r="G20" s="147"/>
      <c r="H20" s="147"/>
      <c r="I20" s="147"/>
      <c r="J20" s="147"/>
      <c r="K20" s="159"/>
      <c r="L20" s="160"/>
      <c r="M20" s="159"/>
      <c r="N20" s="160"/>
      <c r="O20" s="188"/>
      <c r="P20" s="188"/>
      <c r="Q20" s="188">
        <f t="shared" si="0"/>
        <v>0</v>
      </c>
      <c r="R20" s="207"/>
      <c r="S20" s="207"/>
      <c r="T20" s="207"/>
      <c r="U20" s="207">
        <f t="shared" si="1"/>
        <v>0</v>
      </c>
      <c r="V20" s="194"/>
      <c r="W20" s="194"/>
      <c r="X20" s="194"/>
      <c r="Y20" s="193">
        <f t="shared" si="2"/>
        <v>0</v>
      </c>
      <c r="Z20" s="201"/>
      <c r="AA20" s="214"/>
      <c r="AB20" s="220"/>
      <c r="AC20" s="198"/>
      <c r="AD20" s="204"/>
      <c r="AE20" s="204"/>
      <c r="AF20" s="201"/>
      <c r="AG20" s="204"/>
      <c r="AH20" s="204"/>
      <c r="AI20" s="201"/>
      <c r="AJ20" s="210"/>
      <c r="AK20" s="210"/>
      <c r="AL20" s="210"/>
      <c r="AM20" s="210">
        <v>4.0694444444444443E-2</v>
      </c>
      <c r="AN20" s="210"/>
      <c r="AO20" s="210">
        <f t="shared" si="3"/>
        <v>4.0694444444444443E-2</v>
      </c>
      <c r="AP20" s="201"/>
      <c r="AQ20" s="220"/>
      <c r="AR20" s="220"/>
      <c r="AS20" s="201"/>
      <c r="AT20" s="201"/>
      <c r="AU20" s="101"/>
      <c r="AV20" s="70"/>
      <c r="AW20" s="72"/>
    </row>
    <row r="21" spans="1:49" x14ac:dyDescent="0.25">
      <c r="A21" s="78" t="s">
        <v>314</v>
      </c>
      <c r="B21" s="165"/>
      <c r="C21" s="166"/>
      <c r="D21" s="166"/>
      <c r="E21" s="166"/>
      <c r="F21" s="166"/>
      <c r="G21" s="147"/>
      <c r="H21" s="147"/>
      <c r="I21" s="147"/>
      <c r="J21" s="147"/>
      <c r="K21" s="159"/>
      <c r="L21" s="160"/>
      <c r="M21" s="159"/>
      <c r="N21" s="160"/>
      <c r="O21" s="188"/>
      <c r="P21" s="188"/>
      <c r="Q21" s="188">
        <f t="shared" si="0"/>
        <v>0</v>
      </c>
      <c r="R21" s="207"/>
      <c r="S21" s="207"/>
      <c r="T21" s="207"/>
      <c r="U21" s="207">
        <f t="shared" si="1"/>
        <v>0</v>
      </c>
      <c r="V21" s="194"/>
      <c r="W21" s="194"/>
      <c r="X21" s="194"/>
      <c r="Y21" s="193">
        <f t="shared" si="2"/>
        <v>0</v>
      </c>
      <c r="Z21" s="201"/>
      <c r="AA21" s="214"/>
      <c r="AB21" s="220"/>
      <c r="AC21" s="198"/>
      <c r="AD21" s="204"/>
      <c r="AE21" s="204"/>
      <c r="AF21" s="201"/>
      <c r="AG21" s="204"/>
      <c r="AH21" s="204"/>
      <c r="AI21" s="201"/>
      <c r="AJ21" s="210">
        <v>2.4907407407407406E-2</v>
      </c>
      <c r="AK21" s="210"/>
      <c r="AL21" s="210">
        <v>2.4050925925925924E-2</v>
      </c>
      <c r="AM21" s="210">
        <v>2.4236111111111111E-2</v>
      </c>
      <c r="AN21" s="210"/>
      <c r="AO21" s="210">
        <f t="shared" si="3"/>
        <v>2.4050925925925924E-2</v>
      </c>
      <c r="AP21" s="201"/>
      <c r="AQ21" s="220"/>
      <c r="AR21" s="220"/>
      <c r="AS21" s="201"/>
      <c r="AT21" s="201"/>
      <c r="AU21" s="101"/>
      <c r="AV21" s="70"/>
      <c r="AW21" s="72"/>
    </row>
    <row r="22" spans="1:49" x14ac:dyDescent="0.25">
      <c r="A22" s="78" t="s">
        <v>271</v>
      </c>
      <c r="B22" s="165"/>
      <c r="C22" s="166"/>
      <c r="D22" s="166"/>
      <c r="E22" s="166"/>
      <c r="F22" s="166"/>
      <c r="G22" s="147"/>
      <c r="H22" s="147"/>
      <c r="I22" s="147"/>
      <c r="J22" s="147"/>
      <c r="K22" s="159"/>
      <c r="L22" s="160"/>
      <c r="M22" s="159"/>
      <c r="N22" s="160"/>
      <c r="O22" s="188"/>
      <c r="P22" s="188"/>
      <c r="Q22" s="188">
        <f t="shared" si="0"/>
        <v>0</v>
      </c>
      <c r="R22" s="207"/>
      <c r="S22" s="207"/>
      <c r="T22" s="207"/>
      <c r="U22" s="207">
        <f t="shared" si="1"/>
        <v>0</v>
      </c>
      <c r="V22" s="194"/>
      <c r="W22" s="194"/>
      <c r="X22" s="194"/>
      <c r="Y22" s="193">
        <f t="shared" si="2"/>
        <v>0</v>
      </c>
      <c r="Z22" s="201"/>
      <c r="AA22" s="214"/>
      <c r="AB22" s="220"/>
      <c r="AC22" s="198"/>
      <c r="AD22" s="204"/>
      <c r="AE22" s="204"/>
      <c r="AF22" s="201"/>
      <c r="AG22" s="204"/>
      <c r="AH22" s="204"/>
      <c r="AI22" s="201"/>
      <c r="AJ22" s="210">
        <v>2.2743055555555555E-2</v>
      </c>
      <c r="AK22" s="210"/>
      <c r="AL22" s="210"/>
      <c r="AM22" s="210"/>
      <c r="AN22" s="210"/>
      <c r="AO22" s="210">
        <f t="shared" si="3"/>
        <v>2.2743055555555555E-2</v>
      </c>
      <c r="AP22" s="201"/>
      <c r="AQ22" s="220"/>
      <c r="AR22" s="220"/>
      <c r="AS22" s="201"/>
      <c r="AT22" s="201">
        <v>0.26814814814814814</v>
      </c>
      <c r="AU22" s="101"/>
      <c r="AV22" s="70"/>
      <c r="AW22" s="72"/>
    </row>
    <row r="23" spans="1:49" x14ac:dyDescent="0.25">
      <c r="A23" s="78" t="s">
        <v>321</v>
      </c>
      <c r="B23" s="165"/>
      <c r="C23" s="166"/>
      <c r="D23" s="166"/>
      <c r="E23" s="166"/>
      <c r="F23" s="166"/>
      <c r="G23" s="147"/>
      <c r="H23" s="147"/>
      <c r="I23" s="147"/>
      <c r="J23" s="147"/>
      <c r="K23" s="159"/>
      <c r="L23" s="160"/>
      <c r="M23" s="159"/>
      <c r="N23" s="160"/>
      <c r="O23" s="188"/>
      <c r="P23" s="188"/>
      <c r="Q23" s="188">
        <f t="shared" si="0"/>
        <v>0</v>
      </c>
      <c r="R23" s="207"/>
      <c r="S23" s="207"/>
      <c r="T23" s="207"/>
      <c r="U23" s="207">
        <f t="shared" si="1"/>
        <v>0</v>
      </c>
      <c r="V23" s="194"/>
      <c r="W23" s="194"/>
      <c r="X23" s="194"/>
      <c r="Y23" s="193">
        <f t="shared" si="2"/>
        <v>0</v>
      </c>
      <c r="Z23" s="201"/>
      <c r="AA23" s="214"/>
      <c r="AB23" s="220"/>
      <c r="AC23" s="198"/>
      <c r="AD23" s="204"/>
      <c r="AE23" s="204"/>
      <c r="AF23" s="201"/>
      <c r="AG23" s="204"/>
      <c r="AH23" s="204"/>
      <c r="AI23" s="201"/>
      <c r="AJ23" s="210"/>
      <c r="AK23" s="210"/>
      <c r="AL23" s="210">
        <v>2.2650462962962966E-2</v>
      </c>
      <c r="AM23" s="210"/>
      <c r="AN23" s="210"/>
      <c r="AO23" s="210">
        <f t="shared" si="3"/>
        <v>2.2650462962962966E-2</v>
      </c>
      <c r="AP23" s="201"/>
      <c r="AQ23" s="220"/>
      <c r="AR23" s="220"/>
      <c r="AS23" s="201"/>
      <c r="AT23" s="201"/>
      <c r="AU23" s="101"/>
      <c r="AV23" s="70"/>
      <c r="AW23" s="72"/>
    </row>
    <row r="24" spans="1:49" x14ac:dyDescent="0.25">
      <c r="A24" s="78" t="s">
        <v>323</v>
      </c>
      <c r="B24" s="165"/>
      <c r="C24" s="166"/>
      <c r="D24" s="166"/>
      <c r="E24" s="166"/>
      <c r="F24" s="166"/>
      <c r="G24" s="147"/>
      <c r="H24" s="147"/>
      <c r="I24" s="147"/>
      <c r="J24" s="147"/>
      <c r="K24" s="159"/>
      <c r="L24" s="160"/>
      <c r="M24" s="159"/>
      <c r="N24" s="160"/>
      <c r="O24" s="188"/>
      <c r="P24" s="188"/>
      <c r="Q24" s="188">
        <f t="shared" si="0"/>
        <v>0</v>
      </c>
      <c r="R24" s="207"/>
      <c r="S24" s="207"/>
      <c r="T24" s="207"/>
      <c r="U24" s="207">
        <f t="shared" si="1"/>
        <v>0</v>
      </c>
      <c r="V24" s="194"/>
      <c r="W24" s="194"/>
      <c r="X24" s="194">
        <v>6.4143518518518516E-3</v>
      </c>
      <c r="Y24" s="193">
        <f t="shared" si="2"/>
        <v>6.4143518518518516E-3</v>
      </c>
      <c r="Z24" s="201"/>
      <c r="AA24" s="214"/>
      <c r="AB24" s="220"/>
      <c r="AC24" s="198"/>
      <c r="AD24" s="204"/>
      <c r="AE24" s="204"/>
      <c r="AF24" s="201"/>
      <c r="AG24" s="204"/>
      <c r="AH24" s="204"/>
      <c r="AI24" s="201"/>
      <c r="AJ24" s="210"/>
      <c r="AK24" s="210">
        <v>2.2719907407407411E-2</v>
      </c>
      <c r="AL24" s="210"/>
      <c r="AM24" s="210">
        <v>2.2523148148148143E-2</v>
      </c>
      <c r="AN24" s="210"/>
      <c r="AO24" s="210">
        <f t="shared" si="3"/>
        <v>2.2523148148148143E-2</v>
      </c>
      <c r="AP24" s="201"/>
      <c r="AQ24" s="220"/>
      <c r="AR24" s="220"/>
      <c r="AS24" s="201"/>
      <c r="AT24" s="201"/>
      <c r="AU24" s="101"/>
      <c r="AV24" s="70"/>
      <c r="AW24" s="72"/>
    </row>
    <row r="25" spans="1:49" x14ac:dyDescent="0.25">
      <c r="A25" s="78" t="s">
        <v>331</v>
      </c>
      <c r="B25" s="165"/>
      <c r="C25" s="166"/>
      <c r="D25" s="166"/>
      <c r="E25" s="166"/>
      <c r="F25" s="166"/>
      <c r="G25" s="147"/>
      <c r="H25" s="147"/>
      <c r="I25" s="147"/>
      <c r="J25" s="147"/>
      <c r="K25" s="159"/>
      <c r="L25" s="160"/>
      <c r="M25" s="159"/>
      <c r="N25" s="160"/>
      <c r="O25" s="188"/>
      <c r="P25" s="188"/>
      <c r="Q25" s="188">
        <f t="shared" si="0"/>
        <v>0</v>
      </c>
      <c r="R25" s="207"/>
      <c r="S25" s="207"/>
      <c r="T25" s="207"/>
      <c r="U25" s="207">
        <f t="shared" si="1"/>
        <v>0</v>
      </c>
      <c r="V25" s="194"/>
      <c r="W25" s="194"/>
      <c r="X25" s="194">
        <v>5.4768518518518517E-3</v>
      </c>
      <c r="Y25" s="193">
        <f t="shared" si="2"/>
        <v>5.4768518518518517E-3</v>
      </c>
      <c r="Z25" s="201"/>
      <c r="AA25" s="214"/>
      <c r="AB25" s="220"/>
      <c r="AC25" s="198"/>
      <c r="AD25" s="204"/>
      <c r="AE25" s="204"/>
      <c r="AF25" s="201"/>
      <c r="AG25" s="204"/>
      <c r="AH25" s="204"/>
      <c r="AI25" s="201"/>
      <c r="AJ25" s="210"/>
      <c r="AK25" s="210"/>
      <c r="AL25" s="210"/>
      <c r="AM25" s="210">
        <v>2.1064814814814814E-2</v>
      </c>
      <c r="AN25" s="210"/>
      <c r="AO25" s="210">
        <f t="shared" si="3"/>
        <v>2.1064814814814814E-2</v>
      </c>
      <c r="AP25" s="201"/>
      <c r="AQ25" s="220"/>
      <c r="AR25" s="220"/>
      <c r="AS25" s="201"/>
      <c r="AT25" s="201"/>
      <c r="AU25" s="101"/>
      <c r="AV25" s="70"/>
      <c r="AW25" s="72"/>
    </row>
    <row r="26" spans="1:49" x14ac:dyDescent="0.25">
      <c r="A26" s="78" t="s">
        <v>315</v>
      </c>
      <c r="B26" s="165"/>
      <c r="C26" s="166"/>
      <c r="D26" s="166"/>
      <c r="E26" s="166"/>
      <c r="F26" s="166"/>
      <c r="G26" s="147"/>
      <c r="H26" s="147"/>
      <c r="I26" s="147"/>
      <c r="J26" s="147"/>
      <c r="K26" s="159"/>
      <c r="L26" s="160"/>
      <c r="M26" s="159"/>
      <c r="N26" s="160"/>
      <c r="O26" s="188"/>
      <c r="P26" s="188"/>
      <c r="Q26" s="188">
        <f t="shared" si="0"/>
        <v>0</v>
      </c>
      <c r="R26" s="207"/>
      <c r="S26" s="207"/>
      <c r="T26" s="207"/>
      <c r="U26" s="207">
        <f t="shared" si="1"/>
        <v>0</v>
      </c>
      <c r="V26" s="194"/>
      <c r="W26" s="194"/>
      <c r="X26" s="194"/>
      <c r="Y26" s="193">
        <f t="shared" si="2"/>
        <v>0</v>
      </c>
      <c r="Z26" s="201"/>
      <c r="AA26" s="214"/>
      <c r="AB26" s="220"/>
      <c r="AC26" s="198"/>
      <c r="AD26" s="204"/>
      <c r="AE26" s="204"/>
      <c r="AF26" s="201"/>
      <c r="AG26" s="204"/>
      <c r="AH26" s="204"/>
      <c r="AI26" s="201"/>
      <c r="AJ26" s="210">
        <v>2.2048611111111113E-2</v>
      </c>
      <c r="AK26" s="210">
        <v>2.0798611111111111E-2</v>
      </c>
      <c r="AL26" s="210"/>
      <c r="AM26" s="210"/>
      <c r="AN26" s="210"/>
      <c r="AO26" s="210">
        <f t="shared" si="3"/>
        <v>2.0798611111111111E-2</v>
      </c>
      <c r="AP26" s="201"/>
      <c r="AQ26" s="220"/>
      <c r="AR26" s="220"/>
      <c r="AS26" s="201"/>
      <c r="AT26" s="201"/>
      <c r="AU26" s="101"/>
      <c r="AV26" s="70"/>
      <c r="AW26" s="72"/>
    </row>
    <row r="27" spans="1:49" x14ac:dyDescent="0.25">
      <c r="A27" s="78" t="s">
        <v>196</v>
      </c>
      <c r="B27" s="165"/>
      <c r="C27" s="166"/>
      <c r="D27" s="166"/>
      <c r="E27" s="166"/>
      <c r="F27" s="166"/>
      <c r="G27" s="147"/>
      <c r="H27" s="147"/>
      <c r="I27" s="147"/>
      <c r="J27" s="147"/>
      <c r="K27" s="159"/>
      <c r="L27" s="160">
        <v>82.06</v>
      </c>
      <c r="M27" s="159" t="s">
        <v>236</v>
      </c>
      <c r="N27" s="160"/>
      <c r="O27" s="188">
        <v>9.9826388888888895E-2</v>
      </c>
      <c r="P27" s="188">
        <v>0.10045138888888888</v>
      </c>
      <c r="Q27" s="188">
        <f t="shared" si="0"/>
        <v>9.9826388888888895E-2</v>
      </c>
      <c r="R27" s="207"/>
      <c r="S27" s="207"/>
      <c r="T27" s="207">
        <v>2.0219907407407409E-2</v>
      </c>
      <c r="U27" s="207">
        <f t="shared" si="1"/>
        <v>2.0219907407407409E-2</v>
      </c>
      <c r="V27" s="194">
        <v>6.3217592592592596E-3</v>
      </c>
      <c r="W27" s="194"/>
      <c r="X27" s="194">
        <v>6.2962962962962964E-3</v>
      </c>
      <c r="Y27" s="193">
        <f t="shared" si="2"/>
        <v>6.2962962962962964E-3</v>
      </c>
      <c r="Z27" s="201">
        <v>4.5011574074074072E-2</v>
      </c>
      <c r="AA27" s="214">
        <v>2.6898148148148147E-2</v>
      </c>
      <c r="AB27" s="220"/>
      <c r="AC27" s="198"/>
      <c r="AD27" s="204">
        <v>5.2604166666666667E-2</v>
      </c>
      <c r="AE27" s="204">
        <v>6.2824074074074074E-2</v>
      </c>
      <c r="AF27" s="201">
        <v>4.6435185185185184E-2</v>
      </c>
      <c r="AG27" s="204"/>
      <c r="AH27" s="204"/>
      <c r="AI27" s="201"/>
      <c r="AJ27" s="210"/>
      <c r="AK27" s="210">
        <v>2.1134259259259259E-2</v>
      </c>
      <c r="AL27" s="210"/>
      <c r="AM27" s="210">
        <v>2.0856481481481479E-2</v>
      </c>
      <c r="AN27" s="210">
        <v>2.0601851851851854E-2</v>
      </c>
      <c r="AO27" s="210">
        <f t="shared" si="3"/>
        <v>2.0601851851851854E-2</v>
      </c>
      <c r="AP27" s="201"/>
      <c r="AQ27" s="220"/>
      <c r="AR27" s="220"/>
      <c r="AS27" s="201"/>
      <c r="AT27" s="201"/>
      <c r="AU27" s="101"/>
      <c r="AV27" s="70"/>
      <c r="AW27" s="72"/>
    </row>
    <row r="28" spans="1:49" x14ac:dyDescent="0.25">
      <c r="A28" s="78" t="s">
        <v>333</v>
      </c>
      <c r="B28" s="165"/>
      <c r="C28" s="166"/>
      <c r="D28" s="166"/>
      <c r="E28" s="166"/>
      <c r="F28" s="166"/>
      <c r="G28" s="147"/>
      <c r="H28" s="147"/>
      <c r="I28" s="147"/>
      <c r="J28" s="147"/>
      <c r="K28" s="159"/>
      <c r="L28" s="160"/>
      <c r="M28" s="159"/>
      <c r="N28" s="160"/>
      <c r="O28" s="188"/>
      <c r="P28" s="188"/>
      <c r="Q28" s="188">
        <f t="shared" si="0"/>
        <v>0</v>
      </c>
      <c r="R28" s="207"/>
      <c r="S28" s="207"/>
      <c r="T28" s="207"/>
      <c r="U28" s="207">
        <f t="shared" si="1"/>
        <v>0</v>
      </c>
      <c r="V28" s="194"/>
      <c r="W28" s="194"/>
      <c r="X28" s="194"/>
      <c r="Y28" s="193">
        <f t="shared" si="2"/>
        <v>0</v>
      </c>
      <c r="Z28" s="201"/>
      <c r="AA28" s="214"/>
      <c r="AB28" s="220"/>
      <c r="AC28" s="198"/>
      <c r="AD28" s="204"/>
      <c r="AE28" s="204"/>
      <c r="AF28" s="201"/>
      <c r="AG28" s="204"/>
      <c r="AH28" s="204"/>
      <c r="AI28" s="201"/>
      <c r="AJ28" s="210"/>
      <c r="AK28" s="210"/>
      <c r="AL28" s="210"/>
      <c r="AM28" s="210"/>
      <c r="AN28" s="210">
        <v>2.0520833333333332E-2</v>
      </c>
      <c r="AO28" s="210">
        <f t="shared" si="3"/>
        <v>2.0520833333333332E-2</v>
      </c>
      <c r="AP28" s="201"/>
      <c r="AQ28" s="220"/>
      <c r="AR28" s="220"/>
      <c r="AS28" s="201"/>
      <c r="AT28" s="201"/>
      <c r="AU28" s="101"/>
      <c r="AV28" s="70"/>
      <c r="AW28" s="72"/>
    </row>
    <row r="29" spans="1:49" x14ac:dyDescent="0.25">
      <c r="A29" s="78" t="s">
        <v>245</v>
      </c>
      <c r="B29" s="165"/>
      <c r="C29" s="166"/>
      <c r="D29" s="166"/>
      <c r="E29" s="166"/>
      <c r="F29" s="166"/>
      <c r="G29" s="147"/>
      <c r="H29" s="147"/>
      <c r="I29" s="147"/>
      <c r="J29" s="147"/>
      <c r="K29" s="159"/>
      <c r="L29" s="160"/>
      <c r="M29" s="159"/>
      <c r="N29" s="160"/>
      <c r="O29" s="188">
        <v>9.9733796296296306E-2</v>
      </c>
      <c r="P29" s="188"/>
      <c r="Q29" s="188">
        <f t="shared" si="0"/>
        <v>9.9733796296296306E-2</v>
      </c>
      <c r="R29" s="207"/>
      <c r="S29" s="207"/>
      <c r="T29" s="207"/>
      <c r="U29" s="207">
        <f t="shared" si="1"/>
        <v>0</v>
      </c>
      <c r="V29" s="194">
        <v>5.549768518518519E-3</v>
      </c>
      <c r="W29" s="194"/>
      <c r="X29" s="194">
        <v>5.7118055555555559E-3</v>
      </c>
      <c r="Y29" s="193">
        <f t="shared" si="2"/>
        <v>5.549768518518519E-3</v>
      </c>
      <c r="Z29" s="201"/>
      <c r="AA29" s="214"/>
      <c r="AB29" s="220"/>
      <c r="AC29" s="198"/>
      <c r="AD29" s="204"/>
      <c r="AE29" s="204"/>
      <c r="AF29" s="201"/>
      <c r="AG29" s="204"/>
      <c r="AH29" s="204"/>
      <c r="AI29" s="201"/>
      <c r="AJ29" s="210">
        <v>2.1111111111111108E-2</v>
      </c>
      <c r="AK29" s="210">
        <v>2.0266203703703703E-2</v>
      </c>
      <c r="AL29" s="210"/>
      <c r="AM29" s="210"/>
      <c r="AN29" s="210"/>
      <c r="AO29" s="210">
        <f t="shared" si="3"/>
        <v>2.0266203703703703E-2</v>
      </c>
      <c r="AP29" s="201"/>
      <c r="AQ29" s="220"/>
      <c r="AR29" s="220"/>
      <c r="AS29" s="201"/>
      <c r="AT29" s="201"/>
      <c r="AU29" s="101"/>
      <c r="AV29" s="70"/>
      <c r="AW29" s="72"/>
    </row>
    <row r="30" spans="1:49" x14ac:dyDescent="0.25">
      <c r="A30" s="78" t="s">
        <v>324</v>
      </c>
      <c r="B30" s="165"/>
      <c r="C30" s="166"/>
      <c r="D30" s="166"/>
      <c r="E30" s="166"/>
      <c r="F30" s="166"/>
      <c r="G30" s="147"/>
      <c r="H30" s="147"/>
      <c r="I30" s="147"/>
      <c r="J30" s="147"/>
      <c r="K30" s="159"/>
      <c r="L30" s="160"/>
      <c r="M30" s="159"/>
      <c r="N30" s="160"/>
      <c r="O30" s="188"/>
      <c r="P30" s="188"/>
      <c r="Q30" s="188">
        <f t="shared" si="0"/>
        <v>0</v>
      </c>
      <c r="R30" s="207"/>
      <c r="S30" s="207"/>
      <c r="T30" s="207"/>
      <c r="U30" s="207">
        <f t="shared" si="1"/>
        <v>0</v>
      </c>
      <c r="V30" s="194"/>
      <c r="W30" s="194"/>
      <c r="X30" s="194"/>
      <c r="Y30" s="193">
        <f t="shared" si="2"/>
        <v>0</v>
      </c>
      <c r="Z30" s="201"/>
      <c r="AA30" s="214"/>
      <c r="AB30" s="220"/>
      <c r="AC30" s="198"/>
      <c r="AD30" s="204"/>
      <c r="AE30" s="204"/>
      <c r="AF30" s="201"/>
      <c r="AG30" s="204"/>
      <c r="AH30" s="204"/>
      <c r="AI30" s="201"/>
      <c r="AJ30" s="210"/>
      <c r="AK30" s="210">
        <v>2.0243055555555552E-2</v>
      </c>
      <c r="AL30" s="210"/>
      <c r="AM30" s="210"/>
      <c r="AN30" s="210"/>
      <c r="AO30" s="210">
        <f t="shared" si="3"/>
        <v>2.0243055555555552E-2</v>
      </c>
      <c r="AP30" s="201"/>
      <c r="AQ30" s="220"/>
      <c r="AR30" s="220"/>
      <c r="AS30" s="201"/>
      <c r="AT30" s="201"/>
      <c r="AU30" s="101"/>
      <c r="AV30" s="70"/>
      <c r="AW30" s="72"/>
    </row>
    <row r="31" spans="1:49" x14ac:dyDescent="0.25">
      <c r="A31" s="78" t="s">
        <v>283</v>
      </c>
      <c r="B31" s="165"/>
      <c r="C31" s="166"/>
      <c r="D31" s="166"/>
      <c r="E31" s="166"/>
      <c r="F31" s="166"/>
      <c r="G31" s="147"/>
      <c r="H31" s="147"/>
      <c r="I31" s="147"/>
      <c r="J31" s="147"/>
      <c r="K31" s="159"/>
      <c r="L31" s="160"/>
      <c r="M31" s="159"/>
      <c r="N31" s="160"/>
      <c r="O31" s="188"/>
      <c r="P31" s="188"/>
      <c r="Q31" s="188">
        <f t="shared" si="0"/>
        <v>0</v>
      </c>
      <c r="R31" s="207"/>
      <c r="S31" s="207"/>
      <c r="T31" s="207"/>
      <c r="U31" s="207">
        <f t="shared" si="1"/>
        <v>0</v>
      </c>
      <c r="V31" s="194">
        <v>5.6898148148148151E-3</v>
      </c>
      <c r="W31" s="194"/>
      <c r="X31" s="194"/>
      <c r="Y31" s="193">
        <f t="shared" si="2"/>
        <v>5.6898148148148151E-3</v>
      </c>
      <c r="Z31" s="201"/>
      <c r="AA31" s="214"/>
      <c r="AB31" s="220"/>
      <c r="AC31" s="198"/>
      <c r="AD31" s="204"/>
      <c r="AE31" s="204"/>
      <c r="AF31" s="201"/>
      <c r="AG31" s="204"/>
      <c r="AH31" s="204"/>
      <c r="AI31" s="201"/>
      <c r="AJ31" s="210">
        <v>2.1678240740740738E-2</v>
      </c>
      <c r="AK31" s="210"/>
      <c r="AL31" s="210"/>
      <c r="AM31" s="210">
        <v>2.0266203703703703E-2</v>
      </c>
      <c r="AN31" s="210">
        <v>2.0219907407407409E-2</v>
      </c>
      <c r="AO31" s="210">
        <f t="shared" si="3"/>
        <v>2.0219907407407409E-2</v>
      </c>
      <c r="AP31" s="201"/>
      <c r="AQ31" s="220"/>
      <c r="AR31" s="220"/>
      <c r="AS31" s="201"/>
      <c r="AT31" s="201"/>
      <c r="AU31" s="101"/>
      <c r="AV31" s="70"/>
      <c r="AW31" s="72"/>
    </row>
    <row r="32" spans="1:49" x14ac:dyDescent="0.25">
      <c r="A32" s="78" t="s">
        <v>281</v>
      </c>
      <c r="B32" s="165"/>
      <c r="C32" s="166"/>
      <c r="D32" s="166"/>
      <c r="E32" s="166"/>
      <c r="F32" s="166"/>
      <c r="G32" s="147"/>
      <c r="H32" s="147"/>
      <c r="I32" s="147"/>
      <c r="J32" s="147"/>
      <c r="K32" s="159"/>
      <c r="L32" s="160"/>
      <c r="M32" s="159"/>
      <c r="N32" s="160"/>
      <c r="O32" s="188"/>
      <c r="P32" s="188"/>
      <c r="Q32" s="188">
        <f t="shared" si="0"/>
        <v>0</v>
      </c>
      <c r="R32" s="207"/>
      <c r="S32" s="207"/>
      <c r="T32" s="207"/>
      <c r="U32" s="207">
        <f t="shared" si="1"/>
        <v>0</v>
      </c>
      <c r="V32" s="194">
        <v>5.6319444444444438E-3</v>
      </c>
      <c r="W32" s="194"/>
      <c r="X32" s="194">
        <v>5.6921296296296303E-3</v>
      </c>
      <c r="Y32" s="193">
        <f t="shared" si="2"/>
        <v>5.6319444444444438E-3</v>
      </c>
      <c r="Z32" s="201"/>
      <c r="AA32" s="214"/>
      <c r="AB32" s="220"/>
      <c r="AC32" s="198"/>
      <c r="AD32" s="204">
        <v>4.8842592592592597E-2</v>
      </c>
      <c r="AE32" s="204"/>
      <c r="AF32" s="201">
        <v>4.2835648148148144E-2</v>
      </c>
      <c r="AG32" s="204"/>
      <c r="AH32" s="204"/>
      <c r="AI32" s="201"/>
      <c r="AJ32" s="210"/>
      <c r="AK32" s="210"/>
      <c r="AL32" s="210"/>
      <c r="AM32" s="210">
        <v>2.0046296296296295E-2</v>
      </c>
      <c r="AN32" s="210">
        <v>2.0312500000000001E-2</v>
      </c>
      <c r="AO32" s="210">
        <f t="shared" si="3"/>
        <v>2.0046296296296295E-2</v>
      </c>
      <c r="AP32" s="201"/>
      <c r="AQ32" s="220"/>
      <c r="AR32" s="220"/>
      <c r="AS32" s="201"/>
      <c r="AT32" s="201"/>
      <c r="AU32" s="101"/>
      <c r="AV32" s="70"/>
      <c r="AW32" s="72"/>
    </row>
    <row r="33" spans="1:49" x14ac:dyDescent="0.25">
      <c r="A33" s="78" t="s">
        <v>327</v>
      </c>
      <c r="B33" s="165"/>
      <c r="C33" s="166"/>
      <c r="D33" s="166"/>
      <c r="E33" s="166"/>
      <c r="F33" s="166"/>
      <c r="G33" s="147"/>
      <c r="H33" s="147"/>
      <c r="I33" s="147"/>
      <c r="J33" s="147"/>
      <c r="K33" s="159"/>
      <c r="L33" s="160"/>
      <c r="M33" s="159"/>
      <c r="N33" s="160"/>
      <c r="O33" s="188"/>
      <c r="P33" s="188">
        <v>9.5625000000000002E-2</v>
      </c>
      <c r="Q33" s="188">
        <f t="shared" si="0"/>
        <v>9.5625000000000002E-2</v>
      </c>
      <c r="R33" s="207"/>
      <c r="S33" s="207"/>
      <c r="T33" s="207"/>
      <c r="U33" s="207">
        <f t="shared" si="1"/>
        <v>0</v>
      </c>
      <c r="V33" s="194"/>
      <c r="W33" s="194"/>
      <c r="X33" s="194">
        <v>5.4143518518518516E-3</v>
      </c>
      <c r="Y33" s="193">
        <f t="shared" si="2"/>
        <v>5.4143518518518516E-3</v>
      </c>
      <c r="Z33" s="201"/>
      <c r="AA33" s="214"/>
      <c r="AB33" s="220"/>
      <c r="AC33" s="198"/>
      <c r="AD33" s="204"/>
      <c r="AE33" s="204"/>
      <c r="AF33" s="201"/>
      <c r="AG33" s="204"/>
      <c r="AH33" s="204"/>
      <c r="AI33" s="201"/>
      <c r="AJ33" s="210"/>
      <c r="AK33" s="210">
        <v>1.9733796296296298E-2</v>
      </c>
      <c r="AL33" s="210"/>
      <c r="AM33" s="210"/>
      <c r="AN33" s="210"/>
      <c r="AO33" s="210">
        <f t="shared" si="3"/>
        <v>1.9733796296296298E-2</v>
      </c>
      <c r="AP33" s="201">
        <v>6.5127314814814818E-2</v>
      </c>
      <c r="AQ33" s="220"/>
      <c r="AR33" s="220"/>
      <c r="AS33" s="201"/>
      <c r="AT33" s="201"/>
      <c r="AU33" s="101"/>
      <c r="AV33" s="70"/>
      <c r="AW33" s="72"/>
    </row>
    <row r="34" spans="1:49" x14ac:dyDescent="0.25">
      <c r="A34" s="78" t="s">
        <v>282</v>
      </c>
      <c r="B34" s="165"/>
      <c r="C34" s="166"/>
      <c r="D34" s="166"/>
      <c r="E34" s="166"/>
      <c r="F34" s="166"/>
      <c r="G34" s="147"/>
      <c r="H34" s="147"/>
      <c r="I34" s="147"/>
      <c r="J34" s="147"/>
      <c r="K34" s="159"/>
      <c r="L34" s="160"/>
      <c r="M34" s="159"/>
      <c r="N34" s="160"/>
      <c r="O34" s="188"/>
      <c r="P34" s="188"/>
      <c r="Q34" s="188">
        <f t="shared" si="0"/>
        <v>0</v>
      </c>
      <c r="R34" s="207"/>
      <c r="S34" s="207"/>
      <c r="T34" s="207"/>
      <c r="U34" s="207">
        <f t="shared" si="1"/>
        <v>0</v>
      </c>
      <c r="V34" s="194">
        <v>5.6539351851851855E-3</v>
      </c>
      <c r="W34" s="194"/>
      <c r="X34" s="194"/>
      <c r="Y34" s="193">
        <f t="shared" si="2"/>
        <v>5.6539351851851855E-3</v>
      </c>
      <c r="Z34" s="201"/>
      <c r="AA34" s="214"/>
      <c r="AB34" s="220"/>
      <c r="AC34" s="198"/>
      <c r="AD34" s="204">
        <v>4.8495370370370376E-2</v>
      </c>
      <c r="AE34" s="204"/>
      <c r="AF34" s="201"/>
      <c r="AG34" s="204"/>
      <c r="AH34" s="204"/>
      <c r="AI34" s="201"/>
      <c r="AJ34" s="210">
        <v>2.0462962962962964E-2</v>
      </c>
      <c r="AK34" s="210">
        <v>1.9756944444444445E-2</v>
      </c>
      <c r="AL34" s="210">
        <v>1.9884259259259258E-2</v>
      </c>
      <c r="AM34" s="210"/>
      <c r="AN34" s="210">
        <v>1.9305555555555555E-2</v>
      </c>
      <c r="AO34" s="210">
        <f t="shared" si="3"/>
        <v>1.9305555555555555E-2</v>
      </c>
      <c r="AP34" s="201">
        <v>6.5960648148148157E-2</v>
      </c>
      <c r="AQ34" s="220"/>
      <c r="AR34" s="220"/>
      <c r="AS34" s="201"/>
      <c r="AT34" s="201"/>
      <c r="AU34" s="101"/>
      <c r="AV34" s="70"/>
      <c r="AW34" s="72"/>
    </row>
    <row r="35" spans="1:49" x14ac:dyDescent="0.25">
      <c r="A35" s="78" t="s">
        <v>197</v>
      </c>
      <c r="B35" s="165"/>
      <c r="C35" s="166"/>
      <c r="D35" s="166">
        <v>29.59</v>
      </c>
      <c r="E35" s="166"/>
      <c r="F35" s="166"/>
      <c r="G35" s="147"/>
      <c r="H35" s="147"/>
      <c r="I35" s="147">
        <v>39.119999999999997</v>
      </c>
      <c r="J35" s="147"/>
      <c r="K35" s="159"/>
      <c r="L35" s="160">
        <v>75.319999999999993</v>
      </c>
      <c r="M35" s="159"/>
      <c r="N35" s="160"/>
      <c r="O35" s="188">
        <v>9.2870370370370367E-2</v>
      </c>
      <c r="P35" s="188"/>
      <c r="Q35" s="188">
        <f t="shared" ref="Q35:Q59" si="4">MIN(O35:P35)</f>
        <v>9.2870370370370367E-2</v>
      </c>
      <c r="R35" s="207"/>
      <c r="S35" s="207"/>
      <c r="T35" s="207">
        <v>1.9421296296296294E-2</v>
      </c>
      <c r="U35" s="207">
        <f t="shared" ref="U35:U59" si="5">MIN(R35:T35)</f>
        <v>1.9421296296296294E-2</v>
      </c>
      <c r="V35" s="194"/>
      <c r="W35" s="194"/>
      <c r="X35" s="194">
        <v>5.4930555555555557E-3</v>
      </c>
      <c r="Y35" s="193">
        <f t="shared" ref="Y35:Y59" si="6">MIN(V35:X35)</f>
        <v>5.4930555555555557E-3</v>
      </c>
      <c r="Z35" s="201">
        <v>4.1874999999999996E-2</v>
      </c>
      <c r="AA35" s="214">
        <v>2.5162037037037038E-2</v>
      </c>
      <c r="AB35" s="220">
        <v>8.1076388888888892E-2</v>
      </c>
      <c r="AC35" s="198"/>
      <c r="AD35" s="204">
        <v>4.7453703703703699E-2</v>
      </c>
      <c r="AE35" s="204">
        <v>5.8564814814814813E-2</v>
      </c>
      <c r="AF35" s="201">
        <v>4.1932870370370377E-2</v>
      </c>
      <c r="AG35" s="204"/>
      <c r="AH35" s="204"/>
      <c r="AI35" s="201">
        <v>4.2997685185185187E-2</v>
      </c>
      <c r="AJ35" s="210">
        <v>2.2337962962962962E-2</v>
      </c>
      <c r="AK35" s="210">
        <v>1.9016203703703705E-2</v>
      </c>
      <c r="AL35" s="210">
        <v>2.0856481481481479E-2</v>
      </c>
      <c r="AM35" s="210"/>
      <c r="AN35" s="210"/>
      <c r="AO35" s="210">
        <f t="shared" ref="AO35:AO59" si="7">MIN(AJ35:AN35)</f>
        <v>1.9016203703703705E-2</v>
      </c>
      <c r="AP35" s="201">
        <v>7.0578703703703713E-2</v>
      </c>
      <c r="AQ35" s="220"/>
      <c r="AR35" s="220">
        <v>0.12791666666666665</v>
      </c>
      <c r="AS35" s="201"/>
      <c r="AT35" s="201">
        <v>0.3527777777777778</v>
      </c>
      <c r="AU35" s="101"/>
      <c r="AV35" s="70"/>
      <c r="AW35" s="72"/>
    </row>
    <row r="36" spans="1:49" x14ac:dyDescent="0.25">
      <c r="A36" s="78" t="s">
        <v>250</v>
      </c>
      <c r="B36" s="165"/>
      <c r="C36" s="166"/>
      <c r="D36" s="166"/>
      <c r="E36" s="166"/>
      <c r="F36" s="166"/>
      <c r="G36" s="147"/>
      <c r="H36" s="147"/>
      <c r="I36" s="147"/>
      <c r="J36" s="147"/>
      <c r="K36" s="159"/>
      <c r="L36" s="160"/>
      <c r="M36" s="159"/>
      <c r="N36" s="160"/>
      <c r="O36" s="188">
        <v>9.5439814814814825E-2</v>
      </c>
      <c r="P36" s="188">
        <v>9.0405092592592592E-2</v>
      </c>
      <c r="Q36" s="188">
        <f t="shared" si="4"/>
        <v>9.0405092592592592E-2</v>
      </c>
      <c r="R36" s="207"/>
      <c r="S36" s="207">
        <v>1.8819444444444448E-2</v>
      </c>
      <c r="T36" s="207">
        <v>1.8981481481481481E-2</v>
      </c>
      <c r="U36" s="207">
        <f t="shared" si="5"/>
        <v>1.8819444444444448E-2</v>
      </c>
      <c r="V36" s="194">
        <v>5.7881944444444456E-3</v>
      </c>
      <c r="W36" s="194"/>
      <c r="X36" s="194">
        <v>5.4074074074074085E-3</v>
      </c>
      <c r="Y36" s="193">
        <f t="shared" si="6"/>
        <v>5.4074074074074085E-3</v>
      </c>
      <c r="Z36" s="201">
        <v>4.0312499999999994E-2</v>
      </c>
      <c r="AA36" s="214">
        <v>2.5405092592592594E-2</v>
      </c>
      <c r="AB36" s="220">
        <v>7.8275462962962963E-2</v>
      </c>
      <c r="AC36" s="198"/>
      <c r="AD36" s="204">
        <v>4.8136574074074075E-2</v>
      </c>
      <c r="AE36" s="204">
        <v>6.2314814814814816E-2</v>
      </c>
      <c r="AF36" s="201">
        <v>4.0300925925925928E-2</v>
      </c>
      <c r="AG36" s="204"/>
      <c r="AH36" s="204"/>
      <c r="AI36" s="201">
        <v>3.982638888888889E-2</v>
      </c>
      <c r="AJ36" s="210">
        <v>1.9386574074074073E-2</v>
      </c>
      <c r="AK36" s="210">
        <v>1.8796296296296297E-2</v>
      </c>
      <c r="AL36" s="210">
        <v>1.8784722222222223E-2</v>
      </c>
      <c r="AM36" s="210"/>
      <c r="AN36" s="210"/>
      <c r="AO36" s="210">
        <f t="shared" si="7"/>
        <v>1.8784722222222223E-2</v>
      </c>
      <c r="AP36" s="201">
        <v>6.4629629629629634E-2</v>
      </c>
      <c r="AQ36" s="220"/>
      <c r="AR36" s="220"/>
      <c r="AS36" s="201"/>
      <c r="AT36" s="201"/>
      <c r="AU36" s="101"/>
      <c r="AV36" s="70"/>
      <c r="AW36" s="72"/>
    </row>
    <row r="37" spans="1:49" x14ac:dyDescent="0.25">
      <c r="A37" s="78" t="s">
        <v>247</v>
      </c>
      <c r="B37" s="165"/>
      <c r="C37" s="166"/>
      <c r="D37" s="166"/>
      <c r="E37" s="166"/>
      <c r="F37" s="166"/>
      <c r="G37" s="147"/>
      <c r="H37" s="147"/>
      <c r="I37" s="147"/>
      <c r="J37" s="147"/>
      <c r="K37" s="159"/>
      <c r="L37" s="160"/>
      <c r="M37" s="159"/>
      <c r="N37" s="160"/>
      <c r="O37" s="188">
        <v>9.1122685185185182E-2</v>
      </c>
      <c r="P37" s="188">
        <v>8.4849537037037029E-2</v>
      </c>
      <c r="Q37" s="188">
        <f t="shared" si="4"/>
        <v>8.4849537037037029E-2</v>
      </c>
      <c r="R37" s="207"/>
      <c r="S37" s="207"/>
      <c r="T37" s="207"/>
      <c r="U37" s="207">
        <f t="shared" si="5"/>
        <v>0</v>
      </c>
      <c r="V37" s="194">
        <v>5.4988425925925925E-3</v>
      </c>
      <c r="W37" s="194"/>
      <c r="X37" s="194">
        <v>5.1377314814814818E-3</v>
      </c>
      <c r="Y37" s="193">
        <f t="shared" si="6"/>
        <v>5.1377314814814818E-3</v>
      </c>
      <c r="Z37" s="201">
        <v>4.0034722222222222E-2</v>
      </c>
      <c r="AA37" s="214"/>
      <c r="AB37" s="220"/>
      <c r="AC37" s="198"/>
      <c r="AD37" s="204"/>
      <c r="AE37" s="204"/>
      <c r="AF37" s="201"/>
      <c r="AG37" s="204"/>
      <c r="AH37" s="204"/>
      <c r="AI37" s="201"/>
      <c r="AJ37" s="210"/>
      <c r="AK37" s="210">
        <v>1.8333333333333333E-2</v>
      </c>
      <c r="AL37" s="210">
        <v>1.8414351851851852E-2</v>
      </c>
      <c r="AM37" s="210">
        <v>1.7789351851851851E-2</v>
      </c>
      <c r="AN37" s="210">
        <v>1.7916666666666668E-2</v>
      </c>
      <c r="AO37" s="210">
        <f t="shared" si="7"/>
        <v>1.7789351851851851E-2</v>
      </c>
      <c r="AP37" s="201"/>
      <c r="AQ37" s="220"/>
      <c r="AR37" s="220"/>
      <c r="AS37" s="201"/>
      <c r="AT37" s="201"/>
      <c r="AU37" s="101"/>
      <c r="AV37" s="70"/>
      <c r="AW37" s="72"/>
    </row>
    <row r="38" spans="1:49" x14ac:dyDescent="0.25">
      <c r="A38" s="78" t="s">
        <v>246</v>
      </c>
      <c r="B38" s="165"/>
      <c r="C38" s="166"/>
      <c r="D38" s="166"/>
      <c r="E38" s="166"/>
      <c r="F38" s="166"/>
      <c r="G38" s="147"/>
      <c r="H38" s="147"/>
      <c r="I38" s="147"/>
      <c r="J38" s="147"/>
      <c r="K38" s="159"/>
      <c r="L38" s="160"/>
      <c r="M38" s="159"/>
      <c r="N38" s="160"/>
      <c r="O38" s="188">
        <v>8.3043981481481483E-2</v>
      </c>
      <c r="P38" s="188">
        <v>8.1921296296296298E-2</v>
      </c>
      <c r="Q38" s="188">
        <f t="shared" si="4"/>
        <v>8.1921296296296298E-2</v>
      </c>
      <c r="R38" s="207"/>
      <c r="S38" s="207"/>
      <c r="T38" s="207"/>
      <c r="U38" s="207">
        <f t="shared" si="5"/>
        <v>0</v>
      </c>
      <c r="V38" s="194">
        <v>5.2604166666666667E-3</v>
      </c>
      <c r="W38" s="194"/>
      <c r="X38" s="194">
        <v>5.386574074074074E-3</v>
      </c>
      <c r="Y38" s="193">
        <f t="shared" si="6"/>
        <v>5.2604166666666667E-3</v>
      </c>
      <c r="Z38" s="201"/>
      <c r="AA38" s="214"/>
      <c r="AB38" s="220"/>
      <c r="AC38" s="198"/>
      <c r="AD38" s="204"/>
      <c r="AE38" s="204"/>
      <c r="AF38" s="201"/>
      <c r="AG38" s="204"/>
      <c r="AH38" s="204"/>
      <c r="AI38" s="201"/>
      <c r="AJ38" s="210"/>
      <c r="AK38" s="210"/>
      <c r="AL38" s="210">
        <v>1.7685185185185182E-2</v>
      </c>
      <c r="AM38" s="210"/>
      <c r="AN38" s="210"/>
      <c r="AO38" s="210">
        <f t="shared" si="7"/>
        <v>1.7685185185185182E-2</v>
      </c>
      <c r="AP38" s="201"/>
      <c r="AQ38" s="220"/>
      <c r="AR38" s="220"/>
      <c r="AS38" s="201"/>
      <c r="AT38" s="201">
        <v>0.22885416666666666</v>
      </c>
      <c r="AU38" s="101"/>
      <c r="AV38" s="70"/>
      <c r="AW38" s="72"/>
    </row>
    <row r="39" spans="1:49" x14ac:dyDescent="0.25">
      <c r="A39" s="78" t="s">
        <v>253</v>
      </c>
      <c r="B39" s="165"/>
      <c r="C39" s="166"/>
      <c r="D39" s="166"/>
      <c r="E39" s="166"/>
      <c r="F39" s="166"/>
      <c r="G39" s="147"/>
      <c r="H39" s="147"/>
      <c r="I39" s="147"/>
      <c r="J39" s="147"/>
      <c r="K39" s="159"/>
      <c r="L39" s="160"/>
      <c r="M39" s="159"/>
      <c r="N39" s="160"/>
      <c r="O39" s="188">
        <v>8.7685185185185185E-2</v>
      </c>
      <c r="P39" s="188"/>
      <c r="Q39" s="188">
        <f t="shared" si="4"/>
        <v>8.7685185185185185E-2</v>
      </c>
      <c r="R39" s="207"/>
      <c r="S39" s="207"/>
      <c r="T39" s="207"/>
      <c r="U39" s="207">
        <f t="shared" si="5"/>
        <v>0</v>
      </c>
      <c r="V39" s="194">
        <v>5.1053240740740738E-3</v>
      </c>
      <c r="W39" s="194"/>
      <c r="X39" s="194">
        <v>4.8263888888888887E-3</v>
      </c>
      <c r="Y39" s="193">
        <f t="shared" si="6"/>
        <v>4.8263888888888887E-3</v>
      </c>
      <c r="Z39" s="201"/>
      <c r="AA39" s="214"/>
      <c r="AB39" s="220"/>
      <c r="AC39" s="198"/>
      <c r="AD39" s="204"/>
      <c r="AE39" s="204"/>
      <c r="AF39" s="201">
        <v>3.7685185185185183E-2</v>
      </c>
      <c r="AG39" s="204"/>
      <c r="AH39" s="204"/>
      <c r="AI39" s="201"/>
      <c r="AJ39" s="210">
        <v>1.8206018518518517E-2</v>
      </c>
      <c r="AK39" s="210">
        <v>1.6805555555555556E-2</v>
      </c>
      <c r="AL39" s="210">
        <v>2.1111111111111108E-2</v>
      </c>
      <c r="AM39" s="210"/>
      <c r="AN39" s="210">
        <v>1.7094907407407409E-2</v>
      </c>
      <c r="AO39" s="210">
        <f t="shared" si="7"/>
        <v>1.6805555555555556E-2</v>
      </c>
      <c r="AP39" s="201"/>
      <c r="AQ39" s="220"/>
      <c r="AR39" s="220"/>
      <c r="AS39" s="201"/>
      <c r="AT39" s="201"/>
      <c r="AU39" s="101"/>
      <c r="AV39" s="70"/>
      <c r="AW39" s="72"/>
    </row>
    <row r="40" spans="1:49" x14ac:dyDescent="0.25">
      <c r="A40" s="78" t="s">
        <v>328</v>
      </c>
      <c r="B40" s="165"/>
      <c r="C40" s="166"/>
      <c r="D40" s="166"/>
      <c r="E40" s="166"/>
      <c r="F40" s="166"/>
      <c r="G40" s="147"/>
      <c r="H40" s="147"/>
      <c r="I40" s="147"/>
      <c r="J40" s="147"/>
      <c r="K40" s="159"/>
      <c r="L40" s="160"/>
      <c r="M40" s="159"/>
      <c r="N40" s="160"/>
      <c r="O40" s="188"/>
      <c r="P40" s="188"/>
      <c r="Q40" s="188">
        <f t="shared" si="4"/>
        <v>0</v>
      </c>
      <c r="R40" s="207"/>
      <c r="S40" s="207"/>
      <c r="T40" s="207"/>
      <c r="U40" s="207">
        <f t="shared" si="5"/>
        <v>0</v>
      </c>
      <c r="V40" s="194"/>
      <c r="W40" s="194"/>
      <c r="X40" s="194">
        <v>4.6249999999999998E-3</v>
      </c>
      <c r="Y40" s="193">
        <f t="shared" si="6"/>
        <v>4.6249999999999998E-3</v>
      </c>
      <c r="Z40" s="201"/>
      <c r="AA40" s="214"/>
      <c r="AB40" s="220"/>
      <c r="AC40" s="198"/>
      <c r="AD40" s="204"/>
      <c r="AE40" s="204"/>
      <c r="AF40" s="201"/>
      <c r="AG40" s="204"/>
      <c r="AH40" s="204"/>
      <c r="AI40" s="201"/>
      <c r="AJ40" s="210"/>
      <c r="AK40" s="210">
        <v>1.6770833333333332E-2</v>
      </c>
      <c r="AL40" s="210"/>
      <c r="AM40" s="210">
        <v>1.6423611111111111E-2</v>
      </c>
      <c r="AN40" s="210"/>
      <c r="AO40" s="210">
        <f t="shared" si="7"/>
        <v>1.6423611111111111E-2</v>
      </c>
      <c r="AP40" s="201"/>
      <c r="AQ40" s="220"/>
      <c r="AR40" s="220"/>
      <c r="AS40" s="201"/>
      <c r="AT40" s="201"/>
      <c r="AU40" s="101"/>
      <c r="AV40" s="70"/>
      <c r="AW40" s="72"/>
    </row>
    <row r="41" spans="1:49" x14ac:dyDescent="0.25">
      <c r="A41" s="78" t="s">
        <v>325</v>
      </c>
      <c r="B41" s="165"/>
      <c r="C41" s="166"/>
      <c r="D41" s="166"/>
      <c r="E41" s="166"/>
      <c r="F41" s="166"/>
      <c r="G41" s="147"/>
      <c r="H41" s="147"/>
      <c r="I41" s="147"/>
      <c r="J41" s="147"/>
      <c r="K41" s="159"/>
      <c r="L41" s="160"/>
      <c r="M41" s="159"/>
      <c r="N41" s="160"/>
      <c r="O41" s="188"/>
      <c r="P41" s="188">
        <v>7.3506944444444444E-2</v>
      </c>
      <c r="Q41" s="188">
        <f t="shared" si="4"/>
        <v>7.3506944444444444E-2</v>
      </c>
      <c r="R41" s="207"/>
      <c r="S41" s="207"/>
      <c r="T41" s="207"/>
      <c r="U41" s="207">
        <f t="shared" si="5"/>
        <v>0</v>
      </c>
      <c r="V41" s="194"/>
      <c r="W41" s="194"/>
      <c r="X41" s="194">
        <v>4.526620370370371E-3</v>
      </c>
      <c r="Y41" s="193">
        <f t="shared" si="6"/>
        <v>4.526620370370371E-3</v>
      </c>
      <c r="Z41" s="201"/>
      <c r="AA41" s="214"/>
      <c r="AB41" s="220"/>
      <c r="AC41" s="198"/>
      <c r="AD41" s="204"/>
      <c r="AE41" s="204"/>
      <c r="AF41" s="201"/>
      <c r="AG41" s="204"/>
      <c r="AH41" s="204"/>
      <c r="AI41" s="201"/>
      <c r="AJ41" s="210"/>
      <c r="AK41" s="210">
        <v>1.5740740740740743E-2</v>
      </c>
      <c r="AL41" s="210">
        <v>1.5787037037037037E-2</v>
      </c>
      <c r="AM41" s="210"/>
      <c r="AN41" s="210"/>
      <c r="AO41" s="210">
        <f t="shared" si="7"/>
        <v>1.5740740740740743E-2</v>
      </c>
      <c r="AP41" s="201"/>
      <c r="AQ41" s="220"/>
      <c r="AR41" s="220"/>
      <c r="AS41" s="201"/>
      <c r="AT41" s="201"/>
      <c r="AU41" s="101"/>
      <c r="AV41" s="70"/>
      <c r="AW41" s="72"/>
    </row>
    <row r="42" spans="1:49" x14ac:dyDescent="0.25">
      <c r="A42" s="78" t="s">
        <v>272</v>
      </c>
      <c r="B42" s="165"/>
      <c r="C42" s="166"/>
      <c r="D42" s="166"/>
      <c r="E42" s="166"/>
      <c r="F42" s="166"/>
      <c r="G42" s="147"/>
      <c r="H42" s="147"/>
      <c r="I42" s="147"/>
      <c r="J42" s="147"/>
      <c r="K42" s="159"/>
      <c r="L42" s="160"/>
      <c r="M42" s="159"/>
      <c r="N42" s="160"/>
      <c r="O42" s="188"/>
      <c r="P42" s="188"/>
      <c r="Q42" s="188">
        <f t="shared" si="4"/>
        <v>0</v>
      </c>
      <c r="R42" s="207"/>
      <c r="S42" s="207"/>
      <c r="T42" s="207"/>
      <c r="U42" s="207">
        <f t="shared" si="5"/>
        <v>0</v>
      </c>
      <c r="V42" s="194">
        <v>4.6979166666666662E-3</v>
      </c>
      <c r="W42" s="194"/>
      <c r="X42" s="194"/>
      <c r="Y42" s="193">
        <f t="shared" si="6"/>
        <v>4.6979166666666662E-3</v>
      </c>
      <c r="Z42" s="201"/>
      <c r="AA42" s="214"/>
      <c r="AB42" s="220"/>
      <c r="AC42" s="198"/>
      <c r="AD42" s="204">
        <v>3.7199074074074072E-2</v>
      </c>
      <c r="AE42" s="204"/>
      <c r="AF42" s="201"/>
      <c r="AG42" s="204"/>
      <c r="AH42" s="204"/>
      <c r="AI42" s="201"/>
      <c r="AJ42" s="210"/>
      <c r="AK42" s="210"/>
      <c r="AL42" s="210"/>
      <c r="AM42" s="210"/>
      <c r="AN42" s="210"/>
      <c r="AO42" s="210">
        <f t="shared" si="7"/>
        <v>0</v>
      </c>
      <c r="AP42" s="201"/>
      <c r="AQ42" s="220"/>
      <c r="AR42" s="220"/>
      <c r="AS42" s="201"/>
      <c r="AT42" s="201"/>
      <c r="AU42" s="101"/>
      <c r="AV42" s="70"/>
      <c r="AW42" s="72"/>
    </row>
    <row r="43" spans="1:49" x14ac:dyDescent="0.25">
      <c r="A43" s="78" t="s">
        <v>189</v>
      </c>
      <c r="B43" s="165"/>
      <c r="C43" s="166"/>
      <c r="D43" s="166">
        <v>25.36</v>
      </c>
      <c r="E43" s="166"/>
      <c r="F43" s="166"/>
      <c r="G43" s="147"/>
      <c r="H43" s="147"/>
      <c r="I43" s="147"/>
      <c r="J43" s="147"/>
      <c r="K43" s="159">
        <v>50.31</v>
      </c>
      <c r="L43" s="160">
        <v>63.59</v>
      </c>
      <c r="M43" s="159" t="s">
        <v>232</v>
      </c>
      <c r="N43" s="160"/>
      <c r="O43" s="188">
        <v>8.1157407407407414E-2</v>
      </c>
      <c r="P43" s="188"/>
      <c r="Q43" s="188">
        <f t="shared" si="4"/>
        <v>8.1157407407407414E-2</v>
      </c>
      <c r="R43" s="207"/>
      <c r="S43" s="207"/>
      <c r="T43" s="207"/>
      <c r="U43" s="207">
        <f t="shared" si="5"/>
        <v>0</v>
      </c>
      <c r="V43" s="194">
        <v>4.8148148148148152E-3</v>
      </c>
      <c r="W43" s="194"/>
      <c r="X43" s="194"/>
      <c r="Y43" s="193">
        <f t="shared" si="6"/>
        <v>4.8148148148148152E-3</v>
      </c>
      <c r="Z43" s="201"/>
      <c r="AA43" s="214"/>
      <c r="AB43" s="220"/>
      <c r="AC43" s="198"/>
      <c r="AD43" s="204"/>
      <c r="AE43" s="204"/>
      <c r="AF43" s="201"/>
      <c r="AG43" s="204"/>
      <c r="AH43" s="204"/>
      <c r="AI43" s="201"/>
      <c r="AJ43" s="210"/>
      <c r="AK43" s="210"/>
      <c r="AL43" s="210"/>
      <c r="AM43" s="210"/>
      <c r="AN43" s="210"/>
      <c r="AO43" s="210">
        <f t="shared" si="7"/>
        <v>0</v>
      </c>
      <c r="AP43" s="201"/>
      <c r="AQ43" s="220"/>
      <c r="AR43" s="220"/>
      <c r="AS43" s="201"/>
      <c r="AT43" s="201"/>
      <c r="AU43" s="101"/>
      <c r="AV43" s="70"/>
      <c r="AW43" s="72"/>
    </row>
    <row r="44" spans="1:49" x14ac:dyDescent="0.25">
      <c r="A44" s="78" t="s">
        <v>190</v>
      </c>
      <c r="B44" s="165"/>
      <c r="C44" s="166"/>
      <c r="D44" s="166">
        <v>29</v>
      </c>
      <c r="E44" s="166"/>
      <c r="F44" s="166"/>
      <c r="G44" s="147"/>
      <c r="H44" s="147"/>
      <c r="I44" s="147"/>
      <c r="J44" s="147"/>
      <c r="K44" s="159">
        <v>58.06</v>
      </c>
      <c r="L44" s="160">
        <v>68.09</v>
      </c>
      <c r="M44" s="159"/>
      <c r="N44" s="185">
        <v>0.14063657407407407</v>
      </c>
      <c r="O44" s="188">
        <v>8.2534722222222232E-2</v>
      </c>
      <c r="P44" s="188"/>
      <c r="Q44" s="188">
        <f t="shared" si="4"/>
        <v>8.2534722222222232E-2</v>
      </c>
      <c r="R44" s="207"/>
      <c r="S44" s="207"/>
      <c r="T44" s="207"/>
      <c r="U44" s="207">
        <f t="shared" si="5"/>
        <v>0</v>
      </c>
      <c r="V44" s="194">
        <v>5.1898148148148146E-3</v>
      </c>
      <c r="W44" s="194"/>
      <c r="X44" s="194"/>
      <c r="Y44" s="193">
        <f t="shared" si="6"/>
        <v>5.1898148148148146E-3</v>
      </c>
      <c r="Z44" s="201">
        <v>3.6979166666666667E-2</v>
      </c>
      <c r="AA44" s="214"/>
      <c r="AB44" s="220"/>
      <c r="AC44" s="198"/>
      <c r="AD44" s="204"/>
      <c r="AE44" s="204"/>
      <c r="AF44" s="201"/>
      <c r="AG44" s="204"/>
      <c r="AH44" s="204"/>
      <c r="AI44" s="201"/>
      <c r="AJ44" s="210"/>
      <c r="AK44" s="210"/>
      <c r="AL44" s="210"/>
      <c r="AM44" s="210"/>
      <c r="AN44" s="210"/>
      <c r="AO44" s="210">
        <f t="shared" si="7"/>
        <v>0</v>
      </c>
      <c r="AP44" s="201"/>
      <c r="AQ44" s="220"/>
      <c r="AR44" s="220"/>
      <c r="AS44" s="201"/>
      <c r="AT44" s="201">
        <v>0.18258101851851852</v>
      </c>
      <c r="AU44" s="101"/>
      <c r="AV44" s="70"/>
      <c r="AW44" s="72"/>
    </row>
    <row r="45" spans="1:49" x14ac:dyDescent="0.25">
      <c r="A45" s="78" t="s">
        <v>243</v>
      </c>
      <c r="B45" s="165"/>
      <c r="C45" s="166"/>
      <c r="D45" s="166"/>
      <c r="E45" s="166"/>
      <c r="F45" s="166"/>
      <c r="G45" s="147"/>
      <c r="H45" s="147"/>
      <c r="I45" s="147"/>
      <c r="J45" s="147"/>
      <c r="K45" s="159"/>
      <c r="L45" s="160"/>
      <c r="M45" s="159"/>
      <c r="N45" s="160"/>
      <c r="O45" s="188">
        <v>8.9814814814814806E-2</v>
      </c>
      <c r="P45" s="188"/>
      <c r="Q45" s="188">
        <f t="shared" si="4"/>
        <v>8.9814814814814806E-2</v>
      </c>
      <c r="R45" s="207"/>
      <c r="S45" s="207"/>
      <c r="T45" s="207"/>
      <c r="U45" s="207">
        <f t="shared" si="5"/>
        <v>0</v>
      </c>
      <c r="V45" s="194">
        <v>5.2650462962962963E-3</v>
      </c>
      <c r="W45" s="194"/>
      <c r="X45" s="194"/>
      <c r="Y45" s="193">
        <f t="shared" si="6"/>
        <v>5.2650462962962963E-3</v>
      </c>
      <c r="Z45" s="201"/>
      <c r="AA45" s="214"/>
      <c r="AB45" s="220"/>
      <c r="AC45" s="198"/>
      <c r="AD45" s="204">
        <v>4.5150462962962962E-2</v>
      </c>
      <c r="AE45" s="204"/>
      <c r="AF45" s="201"/>
      <c r="AG45" s="204"/>
      <c r="AH45" s="204"/>
      <c r="AI45" s="201"/>
      <c r="AJ45" s="210"/>
      <c r="AK45" s="210"/>
      <c r="AL45" s="210"/>
      <c r="AM45" s="210"/>
      <c r="AN45" s="210"/>
      <c r="AO45" s="210">
        <f t="shared" si="7"/>
        <v>0</v>
      </c>
      <c r="AP45" s="201"/>
      <c r="AQ45" s="220"/>
      <c r="AR45" s="220"/>
      <c r="AS45" s="201"/>
      <c r="AT45" s="201"/>
      <c r="AU45" s="101"/>
      <c r="AV45" s="70"/>
      <c r="AW45" s="72"/>
    </row>
    <row r="46" spans="1:49" x14ac:dyDescent="0.25">
      <c r="A46" s="78" t="s">
        <v>280</v>
      </c>
      <c r="B46" s="165"/>
      <c r="C46" s="166"/>
      <c r="D46" s="166"/>
      <c r="E46" s="166"/>
      <c r="F46" s="166"/>
      <c r="G46" s="147"/>
      <c r="H46" s="147"/>
      <c r="I46" s="147"/>
      <c r="J46" s="147"/>
      <c r="K46" s="159"/>
      <c r="L46" s="160"/>
      <c r="M46" s="159"/>
      <c r="N46" s="160"/>
      <c r="O46" s="188"/>
      <c r="P46" s="188">
        <v>9.9236111111111122E-2</v>
      </c>
      <c r="Q46" s="188">
        <f t="shared" si="4"/>
        <v>9.9236111111111122E-2</v>
      </c>
      <c r="R46" s="207"/>
      <c r="S46" s="207">
        <v>1.8518518518518521E-2</v>
      </c>
      <c r="T46" s="207"/>
      <c r="U46" s="207">
        <f t="shared" si="5"/>
        <v>1.8518518518518521E-2</v>
      </c>
      <c r="V46" s="194">
        <v>5.604166666666667E-3</v>
      </c>
      <c r="W46" s="194"/>
      <c r="X46" s="194">
        <v>5.3611111111111108E-3</v>
      </c>
      <c r="Y46" s="193">
        <f t="shared" si="6"/>
        <v>5.3611111111111108E-3</v>
      </c>
      <c r="Z46" s="201">
        <v>4.2106481481481488E-2</v>
      </c>
      <c r="AA46" s="214"/>
      <c r="AB46" s="220"/>
      <c r="AC46" s="198"/>
      <c r="AD46" s="204">
        <v>4.7523148148148148E-2</v>
      </c>
      <c r="AE46" s="204"/>
      <c r="AF46" s="201"/>
      <c r="AG46" s="204"/>
      <c r="AH46" s="204"/>
      <c r="AI46" s="201"/>
      <c r="AJ46" s="210"/>
      <c r="AK46" s="210"/>
      <c r="AL46" s="210"/>
      <c r="AM46" s="210"/>
      <c r="AN46" s="210"/>
      <c r="AO46" s="210">
        <f t="shared" si="7"/>
        <v>0</v>
      </c>
      <c r="AP46" s="201"/>
      <c r="AQ46" s="220"/>
      <c r="AR46" s="220"/>
      <c r="AS46" s="201"/>
      <c r="AT46" s="201"/>
      <c r="AU46" s="101"/>
      <c r="AV46" s="70"/>
      <c r="AW46" s="72"/>
    </row>
    <row r="47" spans="1:49" x14ac:dyDescent="0.25">
      <c r="A47" s="78" t="s">
        <v>279</v>
      </c>
      <c r="B47" s="165"/>
      <c r="C47" s="166"/>
      <c r="D47" s="166"/>
      <c r="E47" s="166"/>
      <c r="F47" s="166"/>
      <c r="G47" s="147"/>
      <c r="H47" s="147"/>
      <c r="I47" s="147"/>
      <c r="J47" s="147"/>
      <c r="K47" s="159"/>
      <c r="L47" s="160"/>
      <c r="M47" s="159"/>
      <c r="N47" s="160"/>
      <c r="O47" s="188"/>
      <c r="P47" s="188"/>
      <c r="Q47" s="188">
        <f t="shared" si="4"/>
        <v>0</v>
      </c>
      <c r="R47" s="207"/>
      <c r="S47" s="207"/>
      <c r="T47" s="207"/>
      <c r="U47" s="207">
        <f t="shared" si="5"/>
        <v>0</v>
      </c>
      <c r="V47" s="194">
        <v>5.5578703703703701E-3</v>
      </c>
      <c r="W47" s="194"/>
      <c r="X47" s="194">
        <v>5.5567129629629638E-3</v>
      </c>
      <c r="Y47" s="193">
        <f t="shared" si="6"/>
        <v>5.5567129629629638E-3</v>
      </c>
      <c r="Z47" s="201"/>
      <c r="AA47" s="214"/>
      <c r="AB47" s="220"/>
      <c r="AC47" s="198"/>
      <c r="AD47" s="204">
        <v>5.0185185185185187E-2</v>
      </c>
      <c r="AE47" s="204"/>
      <c r="AF47" s="201">
        <v>4.3518518518518519E-2</v>
      </c>
      <c r="AG47" s="204"/>
      <c r="AH47" s="204"/>
      <c r="AI47" s="201"/>
      <c r="AJ47" s="210"/>
      <c r="AK47" s="210"/>
      <c r="AL47" s="210"/>
      <c r="AM47" s="210"/>
      <c r="AN47" s="210"/>
      <c r="AO47" s="210">
        <f t="shared" si="7"/>
        <v>0</v>
      </c>
      <c r="AP47" s="201"/>
      <c r="AQ47" s="220"/>
      <c r="AR47" s="220"/>
      <c r="AS47" s="201"/>
      <c r="AT47" s="201"/>
      <c r="AU47" s="101"/>
      <c r="AV47" s="70"/>
      <c r="AW47" s="72"/>
    </row>
    <row r="48" spans="1:49" x14ac:dyDescent="0.25">
      <c r="A48" s="78" t="s">
        <v>284</v>
      </c>
      <c r="B48" s="165"/>
      <c r="C48" s="166"/>
      <c r="D48" s="166"/>
      <c r="E48" s="166"/>
      <c r="F48" s="166"/>
      <c r="G48" s="147"/>
      <c r="H48" s="147"/>
      <c r="I48" s="147"/>
      <c r="J48" s="147"/>
      <c r="K48" s="159"/>
      <c r="L48" s="160"/>
      <c r="M48" s="159"/>
      <c r="N48" s="160"/>
      <c r="O48" s="188"/>
      <c r="P48" s="188"/>
      <c r="Q48" s="188">
        <f t="shared" si="4"/>
        <v>0</v>
      </c>
      <c r="R48" s="207"/>
      <c r="S48" s="207"/>
      <c r="T48" s="207"/>
      <c r="U48" s="207">
        <f t="shared" si="5"/>
        <v>0</v>
      </c>
      <c r="V48" s="194">
        <v>5.6458333333333334E-3</v>
      </c>
      <c r="W48" s="194"/>
      <c r="X48" s="194"/>
      <c r="Y48" s="193">
        <f t="shared" si="6"/>
        <v>5.6458333333333334E-3</v>
      </c>
      <c r="Z48" s="201"/>
      <c r="AA48" s="214"/>
      <c r="AB48" s="220"/>
      <c r="AC48" s="198"/>
      <c r="AD48" s="204"/>
      <c r="AE48" s="204"/>
      <c r="AF48" s="201"/>
      <c r="AG48" s="204"/>
      <c r="AH48" s="204"/>
      <c r="AI48" s="201"/>
      <c r="AJ48" s="210"/>
      <c r="AK48" s="210"/>
      <c r="AL48" s="210"/>
      <c r="AM48" s="210"/>
      <c r="AN48" s="210"/>
      <c r="AO48" s="210">
        <f t="shared" si="7"/>
        <v>0</v>
      </c>
      <c r="AP48" s="201"/>
      <c r="AQ48" s="220"/>
      <c r="AR48" s="220"/>
      <c r="AS48" s="201"/>
      <c r="AT48" s="201"/>
      <c r="AU48" s="101"/>
      <c r="AV48" s="70"/>
      <c r="AW48" s="72"/>
    </row>
    <row r="49" spans="1:49" x14ac:dyDescent="0.25">
      <c r="A49" s="78" t="s">
        <v>339</v>
      </c>
      <c r="B49" s="165"/>
      <c r="C49" s="166"/>
      <c r="D49" s="166"/>
      <c r="E49" s="166"/>
      <c r="F49" s="166"/>
      <c r="G49" s="147"/>
      <c r="H49" s="147"/>
      <c r="I49" s="147"/>
      <c r="J49" s="147"/>
      <c r="K49" s="159"/>
      <c r="L49" s="160"/>
      <c r="M49" s="159"/>
      <c r="N49" s="160"/>
      <c r="O49" s="188"/>
      <c r="P49" s="188"/>
      <c r="Q49" s="188">
        <f t="shared" si="4"/>
        <v>0</v>
      </c>
      <c r="R49" s="207"/>
      <c r="S49" s="207"/>
      <c r="T49" s="207"/>
      <c r="U49" s="207">
        <f t="shared" si="5"/>
        <v>0</v>
      </c>
      <c r="V49" s="194"/>
      <c r="W49" s="194"/>
      <c r="X49" s="194">
        <v>6.2928240740740748E-3</v>
      </c>
      <c r="Y49" s="193">
        <f t="shared" si="6"/>
        <v>6.2928240740740748E-3</v>
      </c>
      <c r="Z49" s="201"/>
      <c r="AA49" s="214"/>
      <c r="AB49" s="220"/>
      <c r="AC49" s="198"/>
      <c r="AD49" s="204"/>
      <c r="AE49" s="204"/>
      <c r="AF49" s="201"/>
      <c r="AG49" s="204"/>
      <c r="AH49" s="204"/>
      <c r="AI49" s="201"/>
      <c r="AJ49" s="210"/>
      <c r="AK49" s="210"/>
      <c r="AL49" s="210"/>
      <c r="AM49" s="210"/>
      <c r="AN49" s="210"/>
      <c r="AO49" s="210">
        <f t="shared" si="7"/>
        <v>0</v>
      </c>
      <c r="AP49" s="201"/>
      <c r="AQ49" s="220"/>
      <c r="AR49" s="220"/>
      <c r="AS49" s="201"/>
      <c r="AT49" s="201"/>
      <c r="AU49" s="101"/>
      <c r="AV49" s="70"/>
      <c r="AW49" s="72"/>
    </row>
    <row r="50" spans="1:49" x14ac:dyDescent="0.25">
      <c r="A50" s="78" t="s">
        <v>285</v>
      </c>
      <c r="B50" s="165"/>
      <c r="C50" s="166"/>
      <c r="D50" s="166"/>
      <c r="E50" s="166"/>
      <c r="F50" s="166"/>
      <c r="G50" s="147"/>
      <c r="H50" s="147"/>
      <c r="I50" s="147"/>
      <c r="J50" s="147"/>
      <c r="K50" s="159"/>
      <c r="L50" s="160"/>
      <c r="M50" s="159"/>
      <c r="N50" s="160"/>
      <c r="O50" s="188"/>
      <c r="P50" s="188"/>
      <c r="Q50" s="188">
        <f t="shared" si="4"/>
        <v>0</v>
      </c>
      <c r="R50" s="207"/>
      <c r="S50" s="207"/>
      <c r="T50" s="207"/>
      <c r="U50" s="207">
        <f t="shared" si="5"/>
        <v>0</v>
      </c>
      <c r="V50" s="194">
        <v>7.2569444444444443E-3</v>
      </c>
      <c r="W50" s="194"/>
      <c r="X50" s="194">
        <v>7.4594907407407414E-3</v>
      </c>
      <c r="Y50" s="193">
        <f t="shared" si="6"/>
        <v>7.2569444444444443E-3</v>
      </c>
      <c r="Z50" s="201"/>
      <c r="AA50" s="214"/>
      <c r="AB50" s="220"/>
      <c r="AC50" s="198"/>
      <c r="AD50" s="204"/>
      <c r="AE50" s="204"/>
      <c r="AF50" s="201"/>
      <c r="AG50" s="204"/>
      <c r="AH50" s="204"/>
      <c r="AI50" s="201"/>
      <c r="AJ50" s="210"/>
      <c r="AK50" s="210"/>
      <c r="AL50" s="210"/>
      <c r="AM50" s="210"/>
      <c r="AN50" s="210"/>
      <c r="AO50" s="210">
        <f t="shared" si="7"/>
        <v>0</v>
      </c>
      <c r="AP50" s="201"/>
      <c r="AQ50" s="220"/>
      <c r="AR50" s="220"/>
      <c r="AS50" s="201"/>
      <c r="AT50" s="201"/>
      <c r="AU50" s="101"/>
      <c r="AV50" s="70"/>
      <c r="AW50" s="72"/>
    </row>
    <row r="51" spans="1:49" x14ac:dyDescent="0.25">
      <c r="A51" s="78" t="s">
        <v>270</v>
      </c>
      <c r="B51" s="165"/>
      <c r="C51" s="166"/>
      <c r="D51" s="166"/>
      <c r="E51" s="166"/>
      <c r="F51" s="166"/>
      <c r="G51" s="147"/>
      <c r="H51" s="147"/>
      <c r="I51" s="147"/>
      <c r="J51" s="147"/>
      <c r="K51" s="159"/>
      <c r="L51" s="160"/>
      <c r="M51" s="159"/>
      <c r="N51" s="160"/>
      <c r="O51" s="188"/>
      <c r="P51" s="188"/>
      <c r="Q51" s="188">
        <f t="shared" si="4"/>
        <v>0</v>
      </c>
      <c r="R51" s="207"/>
      <c r="S51" s="207"/>
      <c r="T51" s="207"/>
      <c r="U51" s="207">
        <f t="shared" si="5"/>
        <v>0</v>
      </c>
      <c r="V51" s="194"/>
      <c r="W51" s="194"/>
      <c r="X51" s="194"/>
      <c r="Y51" s="193">
        <f t="shared" si="6"/>
        <v>0</v>
      </c>
      <c r="Z51" s="201"/>
      <c r="AA51" s="214"/>
      <c r="AB51" s="220"/>
      <c r="AC51" s="198"/>
      <c r="AD51" s="204"/>
      <c r="AE51" s="204"/>
      <c r="AF51" s="201"/>
      <c r="AG51" s="204"/>
      <c r="AH51" s="204"/>
      <c r="AI51" s="201"/>
      <c r="AJ51" s="210"/>
      <c r="AK51" s="210"/>
      <c r="AL51" s="210"/>
      <c r="AM51" s="210"/>
      <c r="AN51" s="210"/>
      <c r="AO51" s="210">
        <f t="shared" si="7"/>
        <v>0</v>
      </c>
      <c r="AP51" s="201"/>
      <c r="AQ51" s="220"/>
      <c r="AR51" s="220"/>
      <c r="AS51" s="201"/>
      <c r="AT51" s="201">
        <v>0.15931712962962963</v>
      </c>
      <c r="AU51" s="101"/>
      <c r="AV51" s="70"/>
      <c r="AW51" s="72"/>
    </row>
    <row r="52" spans="1:49" x14ac:dyDescent="0.25">
      <c r="A52" s="78" t="s">
        <v>244</v>
      </c>
      <c r="B52" s="165"/>
      <c r="C52" s="166"/>
      <c r="D52" s="166"/>
      <c r="E52" s="166"/>
      <c r="F52" s="166"/>
      <c r="G52" s="147"/>
      <c r="H52" s="147"/>
      <c r="I52" s="147"/>
      <c r="J52" s="147"/>
      <c r="K52" s="159"/>
      <c r="L52" s="160"/>
      <c r="M52" s="159"/>
      <c r="N52" s="160"/>
      <c r="O52" s="188">
        <v>9.3495370370370368E-2</v>
      </c>
      <c r="P52" s="188"/>
      <c r="Q52" s="188">
        <f t="shared" si="4"/>
        <v>9.3495370370370368E-2</v>
      </c>
      <c r="R52" s="207"/>
      <c r="S52" s="207"/>
      <c r="T52" s="207"/>
      <c r="U52" s="207">
        <f t="shared" si="5"/>
        <v>0</v>
      </c>
      <c r="V52" s="194"/>
      <c r="W52" s="194"/>
      <c r="X52" s="194"/>
      <c r="Y52" s="193">
        <f t="shared" si="6"/>
        <v>0</v>
      </c>
      <c r="Z52" s="201"/>
      <c r="AA52" s="214"/>
      <c r="AB52" s="220"/>
      <c r="AC52" s="198"/>
      <c r="AD52" s="204"/>
      <c r="AE52" s="204"/>
      <c r="AF52" s="201"/>
      <c r="AG52" s="204"/>
      <c r="AH52" s="204"/>
      <c r="AI52" s="201"/>
      <c r="AJ52" s="210"/>
      <c r="AK52" s="210"/>
      <c r="AL52" s="210"/>
      <c r="AM52" s="210"/>
      <c r="AN52" s="210"/>
      <c r="AO52" s="210">
        <f t="shared" si="7"/>
        <v>0</v>
      </c>
      <c r="AP52" s="201"/>
      <c r="AQ52" s="220"/>
      <c r="AR52" s="220"/>
      <c r="AS52" s="201"/>
      <c r="AT52" s="201"/>
      <c r="AU52" s="101"/>
      <c r="AV52" s="70"/>
      <c r="AW52" s="72"/>
    </row>
    <row r="53" spans="1:49" x14ac:dyDescent="0.25">
      <c r="A53" s="78" t="s">
        <v>248</v>
      </c>
      <c r="B53" s="165"/>
      <c r="C53" s="166"/>
      <c r="D53" s="166"/>
      <c r="E53" s="166"/>
      <c r="F53" s="166"/>
      <c r="G53" s="147"/>
      <c r="H53" s="147"/>
      <c r="I53" s="147"/>
      <c r="J53" s="147"/>
      <c r="K53" s="159"/>
      <c r="L53" s="160"/>
      <c r="M53" s="159"/>
      <c r="N53" s="160"/>
      <c r="O53" s="188">
        <v>7.846064814814814E-2</v>
      </c>
      <c r="P53" s="188"/>
      <c r="Q53" s="188">
        <f t="shared" si="4"/>
        <v>7.846064814814814E-2</v>
      </c>
      <c r="R53" s="207"/>
      <c r="S53" s="207"/>
      <c r="T53" s="207"/>
      <c r="U53" s="207">
        <f t="shared" si="5"/>
        <v>0</v>
      </c>
      <c r="V53" s="194"/>
      <c r="W53" s="194"/>
      <c r="X53" s="194"/>
      <c r="Y53" s="193">
        <f t="shared" si="6"/>
        <v>0</v>
      </c>
      <c r="Z53" s="201"/>
      <c r="AA53" s="214"/>
      <c r="AB53" s="220"/>
      <c r="AC53" s="198"/>
      <c r="AD53" s="204"/>
      <c r="AE53" s="204"/>
      <c r="AF53" s="201"/>
      <c r="AG53" s="204"/>
      <c r="AH53" s="204"/>
      <c r="AI53" s="201"/>
      <c r="AJ53" s="210"/>
      <c r="AK53" s="210"/>
      <c r="AL53" s="210"/>
      <c r="AM53" s="210"/>
      <c r="AN53" s="210"/>
      <c r="AO53" s="210">
        <f t="shared" si="7"/>
        <v>0</v>
      </c>
      <c r="AP53" s="201"/>
      <c r="AQ53" s="220"/>
      <c r="AR53" s="220"/>
      <c r="AS53" s="201"/>
      <c r="AT53" s="201"/>
      <c r="AU53" s="101"/>
      <c r="AV53" s="70"/>
      <c r="AW53" s="72"/>
    </row>
    <row r="54" spans="1:49" x14ac:dyDescent="0.25">
      <c r="A54" s="78" t="s">
        <v>299</v>
      </c>
      <c r="B54" s="165"/>
      <c r="C54" s="166"/>
      <c r="D54" s="166"/>
      <c r="E54" s="166"/>
      <c r="F54" s="166"/>
      <c r="G54" s="147"/>
      <c r="H54" s="147"/>
      <c r="I54" s="147"/>
      <c r="J54" s="147"/>
      <c r="K54" s="159"/>
      <c r="L54" s="160"/>
      <c r="M54" s="159"/>
      <c r="N54" s="160"/>
      <c r="O54" s="188"/>
      <c r="P54" s="188"/>
      <c r="Q54" s="188">
        <f t="shared" si="4"/>
        <v>0</v>
      </c>
      <c r="R54" s="207"/>
      <c r="S54" s="207"/>
      <c r="T54" s="207"/>
      <c r="U54" s="207">
        <f t="shared" si="5"/>
        <v>0</v>
      </c>
      <c r="V54" s="194"/>
      <c r="W54" s="194"/>
      <c r="X54" s="194"/>
      <c r="Y54" s="193">
        <f t="shared" si="6"/>
        <v>0</v>
      </c>
      <c r="Z54" s="201"/>
      <c r="AA54" s="214"/>
      <c r="AB54" s="220"/>
      <c r="AC54" s="198"/>
      <c r="AD54" s="204">
        <v>4.1400462962962965E-2</v>
      </c>
      <c r="AE54" s="204"/>
      <c r="AF54" s="201"/>
      <c r="AG54" s="204"/>
      <c r="AH54" s="204"/>
      <c r="AI54" s="201"/>
      <c r="AJ54" s="210"/>
      <c r="AK54" s="210"/>
      <c r="AL54" s="210"/>
      <c r="AM54" s="210"/>
      <c r="AN54" s="210"/>
      <c r="AO54" s="210">
        <f t="shared" si="7"/>
        <v>0</v>
      </c>
      <c r="AP54" s="201"/>
      <c r="AQ54" s="220"/>
      <c r="AR54" s="220"/>
      <c r="AS54" s="201"/>
      <c r="AT54" s="201"/>
      <c r="AU54" s="101"/>
      <c r="AV54" s="70"/>
      <c r="AW54" s="72"/>
    </row>
    <row r="55" spans="1:49" x14ac:dyDescent="0.25">
      <c r="A55" s="78" t="s">
        <v>208</v>
      </c>
      <c r="B55" s="165"/>
      <c r="C55" s="166"/>
      <c r="D55" s="166"/>
      <c r="E55" s="166"/>
      <c r="F55" s="166"/>
      <c r="G55" s="147"/>
      <c r="H55" s="147">
        <v>42.22</v>
      </c>
      <c r="I55" s="147"/>
      <c r="J55" s="147"/>
      <c r="K55" s="159"/>
      <c r="L55" s="160"/>
      <c r="M55" s="159"/>
      <c r="N55" s="160"/>
      <c r="O55" s="188">
        <v>9.7164351851851849E-2</v>
      </c>
      <c r="P55" s="188">
        <v>0.10043981481481483</v>
      </c>
      <c r="Q55" s="188">
        <f t="shared" si="4"/>
        <v>9.7164351851851849E-2</v>
      </c>
      <c r="R55" s="207"/>
      <c r="S55" s="207"/>
      <c r="T55" s="207"/>
      <c r="U55" s="207">
        <f t="shared" si="5"/>
        <v>0</v>
      </c>
      <c r="V55" s="194"/>
      <c r="W55" s="194"/>
      <c r="X55" s="194"/>
      <c r="Y55" s="193">
        <f t="shared" si="6"/>
        <v>0</v>
      </c>
      <c r="Z55" s="201"/>
      <c r="AA55" s="214"/>
      <c r="AB55" s="220"/>
      <c r="AC55" s="198"/>
      <c r="AD55" s="204">
        <v>4.8506944444444443E-2</v>
      </c>
      <c r="AE55" s="204"/>
      <c r="AF55" s="201">
        <v>4.4270833333333336E-2</v>
      </c>
      <c r="AG55" s="204"/>
      <c r="AH55" s="204"/>
      <c r="AI55" s="201"/>
      <c r="AJ55" s="210"/>
      <c r="AK55" s="210"/>
      <c r="AL55" s="210"/>
      <c r="AM55" s="210"/>
      <c r="AN55" s="210"/>
      <c r="AO55" s="210">
        <f t="shared" si="7"/>
        <v>0</v>
      </c>
      <c r="AP55" s="201"/>
      <c r="AQ55" s="220"/>
      <c r="AR55" s="220"/>
      <c r="AS55" s="201"/>
      <c r="AT55" s="201"/>
      <c r="AU55" s="101"/>
      <c r="AV55" s="70"/>
      <c r="AW55" s="72"/>
    </row>
    <row r="56" spans="1:49" x14ac:dyDescent="0.25">
      <c r="A56" s="78" t="s">
        <v>344</v>
      </c>
      <c r="B56" s="165"/>
      <c r="C56" s="166"/>
      <c r="D56" s="166"/>
      <c r="E56" s="166"/>
      <c r="F56" s="166"/>
      <c r="G56" s="147"/>
      <c r="H56" s="147"/>
      <c r="I56" s="147"/>
      <c r="J56" s="147"/>
      <c r="K56" s="159"/>
      <c r="L56" s="160"/>
      <c r="M56" s="159"/>
      <c r="N56" s="160"/>
      <c r="O56" s="188"/>
      <c r="P56" s="188">
        <v>0.12565972222222221</v>
      </c>
      <c r="Q56" s="188">
        <f t="shared" si="4"/>
        <v>0.12565972222222221</v>
      </c>
      <c r="R56" s="207"/>
      <c r="S56" s="207"/>
      <c r="T56" s="207"/>
      <c r="U56" s="207">
        <f t="shared" si="5"/>
        <v>0</v>
      </c>
      <c r="V56" s="194"/>
      <c r="W56" s="194"/>
      <c r="X56" s="194"/>
      <c r="Y56" s="193">
        <f t="shared" si="6"/>
        <v>0</v>
      </c>
      <c r="Z56" s="201"/>
      <c r="AA56" s="214"/>
      <c r="AB56" s="220"/>
      <c r="AC56" s="198"/>
      <c r="AD56" s="204"/>
      <c r="AE56" s="204"/>
      <c r="AF56" s="201"/>
      <c r="AG56" s="204"/>
      <c r="AH56" s="204"/>
      <c r="AI56" s="201"/>
      <c r="AJ56" s="210"/>
      <c r="AK56" s="210"/>
      <c r="AL56" s="210"/>
      <c r="AM56" s="210"/>
      <c r="AN56" s="210"/>
      <c r="AO56" s="210">
        <f t="shared" si="7"/>
        <v>0</v>
      </c>
      <c r="AP56" s="201"/>
      <c r="AQ56" s="220"/>
      <c r="AR56" s="220"/>
      <c r="AS56" s="201"/>
      <c r="AT56" s="201"/>
      <c r="AU56" s="101"/>
      <c r="AV56" s="70"/>
      <c r="AW56" s="72"/>
    </row>
    <row r="57" spans="1:49" x14ac:dyDescent="0.25">
      <c r="A57" s="78"/>
      <c r="B57" s="165"/>
      <c r="C57" s="166"/>
      <c r="D57" s="166"/>
      <c r="E57" s="166"/>
      <c r="F57" s="166"/>
      <c r="G57" s="147"/>
      <c r="H57" s="147"/>
      <c r="I57" s="147"/>
      <c r="J57" s="147"/>
      <c r="K57" s="159"/>
      <c r="L57" s="160"/>
      <c r="M57" s="159"/>
      <c r="N57" s="160"/>
      <c r="O57" s="188"/>
      <c r="P57" s="188"/>
      <c r="Q57" s="188">
        <f t="shared" si="4"/>
        <v>0</v>
      </c>
      <c r="R57" s="207"/>
      <c r="S57" s="207"/>
      <c r="T57" s="207"/>
      <c r="U57" s="207">
        <f t="shared" si="5"/>
        <v>0</v>
      </c>
      <c r="V57" s="194"/>
      <c r="W57" s="194"/>
      <c r="X57" s="194"/>
      <c r="Y57" s="193">
        <f t="shared" si="6"/>
        <v>0</v>
      </c>
      <c r="Z57" s="201"/>
      <c r="AA57" s="214"/>
      <c r="AB57" s="220"/>
      <c r="AC57" s="198"/>
      <c r="AD57" s="204"/>
      <c r="AE57" s="204"/>
      <c r="AF57" s="201"/>
      <c r="AG57" s="204"/>
      <c r="AH57" s="204"/>
      <c r="AI57" s="201"/>
      <c r="AJ57" s="210"/>
      <c r="AK57" s="210"/>
      <c r="AL57" s="210"/>
      <c r="AM57" s="210"/>
      <c r="AN57" s="210"/>
      <c r="AO57" s="210">
        <f t="shared" si="7"/>
        <v>0</v>
      </c>
      <c r="AP57" s="201"/>
      <c r="AQ57" s="220"/>
      <c r="AR57" s="220"/>
      <c r="AS57" s="201"/>
      <c r="AT57" s="201"/>
      <c r="AU57" s="101"/>
      <c r="AV57" s="70"/>
      <c r="AW57" s="72"/>
    </row>
    <row r="58" spans="1:49" x14ac:dyDescent="0.25">
      <c r="A58" s="78"/>
      <c r="B58" s="165"/>
      <c r="C58" s="166"/>
      <c r="D58" s="166"/>
      <c r="E58" s="166"/>
      <c r="F58" s="166"/>
      <c r="G58" s="147"/>
      <c r="H58" s="147"/>
      <c r="I58" s="147"/>
      <c r="J58" s="147"/>
      <c r="K58" s="159"/>
      <c r="L58" s="160"/>
      <c r="M58" s="159"/>
      <c r="N58" s="160"/>
      <c r="O58" s="188"/>
      <c r="P58" s="188"/>
      <c r="Q58" s="188">
        <f t="shared" si="4"/>
        <v>0</v>
      </c>
      <c r="R58" s="207"/>
      <c r="S58" s="207"/>
      <c r="T58" s="207"/>
      <c r="U58" s="207">
        <f t="shared" si="5"/>
        <v>0</v>
      </c>
      <c r="V58" s="194"/>
      <c r="W58" s="194"/>
      <c r="X58" s="194"/>
      <c r="Y58" s="193">
        <f t="shared" si="6"/>
        <v>0</v>
      </c>
      <c r="Z58" s="201"/>
      <c r="AA58" s="214"/>
      <c r="AB58" s="220"/>
      <c r="AC58" s="198"/>
      <c r="AD58" s="204"/>
      <c r="AE58" s="204"/>
      <c r="AF58" s="201"/>
      <c r="AG58" s="204"/>
      <c r="AH58" s="204"/>
      <c r="AI58" s="201"/>
      <c r="AJ58" s="210"/>
      <c r="AK58" s="210"/>
      <c r="AL58" s="210"/>
      <c r="AM58" s="210"/>
      <c r="AN58" s="210"/>
      <c r="AO58" s="210">
        <f t="shared" si="7"/>
        <v>0</v>
      </c>
      <c r="AP58" s="201"/>
      <c r="AQ58" s="220"/>
      <c r="AR58" s="220"/>
      <c r="AS58" s="201"/>
      <c r="AT58" s="201"/>
      <c r="AU58" s="101"/>
      <c r="AV58" s="70"/>
      <c r="AW58" s="72"/>
    </row>
    <row r="59" spans="1:49" ht="15.75" thickBot="1" x14ac:dyDescent="0.3">
      <c r="A59" s="79"/>
      <c r="B59" s="167"/>
      <c r="C59" s="168"/>
      <c r="D59" s="168"/>
      <c r="E59" s="168"/>
      <c r="F59" s="168"/>
      <c r="G59" s="148"/>
      <c r="H59" s="148"/>
      <c r="I59" s="148"/>
      <c r="J59" s="148"/>
      <c r="K59" s="161"/>
      <c r="L59" s="162"/>
      <c r="M59" s="161"/>
      <c r="N59" s="162"/>
      <c r="O59" s="189"/>
      <c r="P59" s="189"/>
      <c r="Q59" s="189">
        <f t="shared" si="4"/>
        <v>0</v>
      </c>
      <c r="R59" s="208"/>
      <c r="S59" s="208"/>
      <c r="T59" s="208"/>
      <c r="U59" s="208">
        <f t="shared" si="5"/>
        <v>0</v>
      </c>
      <c r="V59" s="195"/>
      <c r="W59" s="195"/>
      <c r="X59" s="195"/>
      <c r="Y59" s="193">
        <f t="shared" si="6"/>
        <v>0</v>
      </c>
      <c r="Z59" s="202"/>
      <c r="AA59" s="216"/>
      <c r="AB59" s="221"/>
      <c r="AC59" s="199"/>
      <c r="AD59" s="205"/>
      <c r="AE59" s="205"/>
      <c r="AF59" s="202"/>
      <c r="AG59" s="205"/>
      <c r="AH59" s="205"/>
      <c r="AI59" s="202"/>
      <c r="AJ59" s="211"/>
      <c r="AK59" s="211"/>
      <c r="AL59" s="211"/>
      <c r="AM59" s="211"/>
      <c r="AN59" s="211"/>
      <c r="AO59" s="211">
        <f t="shared" si="7"/>
        <v>0</v>
      </c>
      <c r="AP59" s="202"/>
      <c r="AQ59" s="221"/>
      <c r="AR59" s="221"/>
      <c r="AS59" s="202"/>
      <c r="AT59" s="202"/>
      <c r="AU59" s="102"/>
      <c r="AV59" s="75"/>
      <c r="AW59" s="77"/>
    </row>
  </sheetData>
  <sortState ref="A3:AW59">
    <sortCondition ref="I3:I59"/>
  </sortState>
  <mergeCells count="29">
    <mergeCell ref="M1:M2"/>
    <mergeCell ref="A1:A2"/>
    <mergeCell ref="B1:F1"/>
    <mergeCell ref="G1:J1"/>
    <mergeCell ref="K1:K2"/>
    <mergeCell ref="L1:L2"/>
    <mergeCell ref="AG1:AG2"/>
    <mergeCell ref="N1:N2"/>
    <mergeCell ref="V1:Y1"/>
    <mergeCell ref="O1:Q1"/>
    <mergeCell ref="R1:U1"/>
    <mergeCell ref="Z1:Z2"/>
    <mergeCell ref="AA1:AA2"/>
    <mergeCell ref="AB1:AB2"/>
    <mergeCell ref="AC1:AC2"/>
    <mergeCell ref="AD1:AD2"/>
    <mergeCell ref="AE1:AE2"/>
    <mergeCell ref="AF1:AF2"/>
    <mergeCell ref="AW1:AW2"/>
    <mergeCell ref="AH1:AH2"/>
    <mergeCell ref="AI1:AI2"/>
    <mergeCell ref="AJ1:AO1"/>
    <mergeCell ref="AP1:AP2"/>
    <mergeCell ref="AQ1:AQ2"/>
    <mergeCell ref="AR1:AR2"/>
    <mergeCell ref="AS1:AS2"/>
    <mergeCell ref="AT1:AT2"/>
    <mergeCell ref="AU1:AU2"/>
    <mergeCell ref="AV1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Race Calendar</vt:lpstr>
      <vt:lpstr>M Pts</vt:lpstr>
      <vt:lpstr>M Age Graded</vt:lpstr>
      <vt:lpstr>M Times</vt:lpstr>
      <vt:lpstr>F Pts</vt:lpstr>
      <vt:lpstr>F Age Graded</vt:lpstr>
      <vt:lpstr>F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cp:lastPrinted>2013-12-02T23:11:33Z</cp:lastPrinted>
  <dcterms:created xsi:type="dcterms:W3CDTF">2013-12-01T12:44:04Z</dcterms:created>
  <dcterms:modified xsi:type="dcterms:W3CDTF">2014-11-22T19:54:56Z</dcterms:modified>
</cp:coreProperties>
</file>